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0317" sheetId="2" r:id="rId1"/>
  </sheets>
  <definedNames>
    <definedName name="_xlnm._FilterDatabase" localSheetId="0" hidden="1">'20250317'!$A$1:$Y$27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<sst xmlns="http://schemas.openxmlformats.org/spreadsheetml/2006/main" count="405" uniqueCount="115">
  <si>
    <t>14-2025年泉州台商投资区事业单位公开招聘编制内工作人员岗位信息表</t>
  </si>
  <si>
    <t>特别说明：
1.所有岗位在本区最低服务年限五年，服务期不包含住院医师或全科医生规范化培训时间；
2.专门岗位中注明“专门岗位一”的，专门面向2025年8月31日前在泉州台商投资区（含泉州台商投资区生源在外地区）服务期满且考核合格的大学生志愿服务西部计划（含研究生支教团）和省市统一组织实施的大学生志愿服务欠发达地区计划、高校毕业生服务社区计划、“三支一扶”计划的人员；
3.报名考试、资格审核等有关问题请联系区党工委党群工作部，联系人及电话：连女士0595-27396657。</t>
  </si>
  <si>
    <t>主管代码</t>
  </si>
  <si>
    <t>主管
部门</t>
  </si>
  <si>
    <t>单位代码</t>
  </si>
  <si>
    <t>单位名称</t>
  </si>
  <si>
    <t>经费
形式</t>
  </si>
  <si>
    <t>岗位代码</t>
  </si>
  <si>
    <t>岗位类别及名称</t>
  </si>
  <si>
    <t>岗位最高级别</t>
  </si>
  <si>
    <t>招聘
人数</t>
  </si>
  <si>
    <t>是否专门岗位</t>
  </si>
  <si>
    <t>所  需  资  格  条  件</t>
  </si>
  <si>
    <t>笔试科目</t>
  </si>
  <si>
    <t>考试方式及折算比例</t>
  </si>
  <si>
    <t>备注</t>
  </si>
  <si>
    <t>招聘单位联系人及电话</t>
  </si>
  <si>
    <t>最高
年龄</t>
  </si>
  <si>
    <t>性别</t>
  </si>
  <si>
    <t>户籍</t>
  </si>
  <si>
    <t>政治面貌</t>
  </si>
  <si>
    <t>学历类别</t>
  </si>
  <si>
    <t>学历</t>
  </si>
  <si>
    <t>学位</t>
  </si>
  <si>
    <t>专业要求</t>
  </si>
  <si>
    <t>其他要求</t>
  </si>
  <si>
    <t>笔试</t>
  </si>
  <si>
    <t>面试</t>
  </si>
  <si>
    <t>专业测试</t>
  </si>
  <si>
    <t>中共福建省委泉州台商投资区工作委员会党群工作部</t>
  </si>
  <si>
    <t>泉州台商投资区融媒体中心</t>
  </si>
  <si>
    <t>财政核拨</t>
  </si>
  <si>
    <t>管理（文字综合）</t>
  </si>
  <si>
    <t>9级</t>
  </si>
  <si>
    <t>非专门岗位</t>
  </si>
  <si>
    <t>不限</t>
  </si>
  <si>
    <t>本科及以上</t>
  </si>
  <si>
    <t>学士及以上</t>
  </si>
  <si>
    <t>中国语言文学类、社会学类、会计与审计类</t>
  </si>
  <si>
    <t>综合基础知识</t>
  </si>
  <si>
    <t>最低服务年限5年</t>
  </si>
  <si>
    <t>王女士：0595-27398894</t>
  </si>
  <si>
    <t>泉州台商投资区管理委员会科技经济发展局</t>
  </si>
  <si>
    <t>泉州台商投资区经济发展服务中心</t>
  </si>
  <si>
    <t>专技（会计）</t>
  </si>
  <si>
    <t>12级</t>
  </si>
  <si>
    <t>会计与审计类</t>
  </si>
  <si>
    <t>蔡先生：0595-27398882</t>
  </si>
  <si>
    <t>专技（经济发展专员）</t>
  </si>
  <si>
    <t>中共党员</t>
  </si>
  <si>
    <t>工商管理类、计算机软件技术类、旅游餐饮类</t>
  </si>
  <si>
    <t>泉州台商投资区管理委员会农林水与生态环境局</t>
  </si>
  <si>
    <t>泉州台商投资区农业农村发展服务中心</t>
  </si>
  <si>
    <t>专技（综合事务）</t>
  </si>
  <si>
    <t>动物医学类、森林资源类、水利类、农业经济管理类</t>
  </si>
  <si>
    <t>尤女士：0595-27398830</t>
  </si>
  <si>
    <t>泉州台商投资区管理委员会市场监督管理局</t>
  </si>
  <si>
    <t>泉州台商投资区市场服务与消费者权益保护中心</t>
  </si>
  <si>
    <t>会计与审计类、法学类、经济贸易类、食品科学与工程类、生物科学类</t>
  </si>
  <si>
    <t>李女士：0595-27559312</t>
  </si>
  <si>
    <t>泉州台商投资区洛阳镇人民政府</t>
  </si>
  <si>
    <t>泉州台商投资区洛阳镇党群服务中心</t>
  </si>
  <si>
    <t>专技
（会计）</t>
  </si>
  <si>
    <t>王女士：0595-87489535</t>
  </si>
  <si>
    <t>专技
（工程规划管理）</t>
  </si>
  <si>
    <t>土建类、材料类、机械类</t>
  </si>
  <si>
    <t>泉州台商投资区张坂镇人民政府</t>
  </si>
  <si>
    <t>泉州台商投资区张坂镇社会事务服务中心</t>
  </si>
  <si>
    <t>管理（综合事务）</t>
  </si>
  <si>
    <t>学士学位</t>
  </si>
  <si>
    <t>会计与审计类、财政金融类</t>
  </si>
  <si>
    <t>汪先生：0595-87512001</t>
  </si>
  <si>
    <t>泉州台商投资区张坂镇综合执法队</t>
  </si>
  <si>
    <t>专技（法制审核）</t>
  </si>
  <si>
    <t>法学类</t>
  </si>
  <si>
    <t>需取得国家统一法律职业资格证书</t>
  </si>
  <si>
    <t>泉州台商投资区百崎回族乡人民政府</t>
  </si>
  <si>
    <t>泉州台商投资区百崎回族乡党群服务中心</t>
  </si>
  <si>
    <t>专技（综合服务）</t>
  </si>
  <si>
    <t>专门岗位一</t>
  </si>
  <si>
    <t>庄女士：0595-87555478</t>
  </si>
  <si>
    <t>专技（城乡规划）</t>
  </si>
  <si>
    <t>土建类、测绘类</t>
  </si>
  <si>
    <t>泉州台商投资区百崎回族乡综合执法队</t>
  </si>
  <si>
    <t>管理（法制审核员）</t>
  </si>
  <si>
    <t>泉州台商投资区管理委员会民生保障局</t>
  </si>
  <si>
    <t>泉州台商投资区医院</t>
  </si>
  <si>
    <t>财政拨补</t>
  </si>
  <si>
    <t>专技（消化内科医师）</t>
  </si>
  <si>
    <t>研究生</t>
  </si>
  <si>
    <t>硕士及以上</t>
  </si>
  <si>
    <t>内科学、临床医学（消化内科方向）</t>
  </si>
  <si>
    <t>须取得与岗位专业要求相应的执业医师资格证书</t>
  </si>
  <si>
    <t>医学基础知识</t>
  </si>
  <si>
    <t>许先生：0595-27552005</t>
  </si>
  <si>
    <t>专技（外科医师）</t>
  </si>
  <si>
    <t>临床医学、外科学</t>
  </si>
  <si>
    <t>泌尿外科医师1人，神经外科医师1人；最低服务年限5年</t>
  </si>
  <si>
    <t>专技（重症医学科医师）</t>
  </si>
  <si>
    <t>临床医学、内科学、外科学、重症医学</t>
  </si>
  <si>
    <t>专技（耳鼻喉科医师）</t>
  </si>
  <si>
    <t>临床医学、耳鼻咽喉科学</t>
  </si>
  <si>
    <t>专技（急诊科医师）</t>
  </si>
  <si>
    <t>临床医学、重症医学、急诊医学、内科学、外科学</t>
  </si>
  <si>
    <t>专技（放射科医师）</t>
  </si>
  <si>
    <t>临床医学、医学影像学、影像医学与核医学、放射医学、放射影像学</t>
  </si>
  <si>
    <t>泉州台商投资区台胞台企服务中心</t>
  </si>
  <si>
    <t>专技（社会保险）</t>
  </si>
  <si>
    <t>泉州台商投资区疾病预防控制中心</t>
  </si>
  <si>
    <t>专技（财务）</t>
  </si>
  <si>
    <t>专技（卫生监督）</t>
  </si>
  <si>
    <t>预防医学、卫生监督、公共卫生与预防医学、公共卫生管理、社会医学与卫生事业管理、公共卫生（硕士）、卫生管理学、卫生事业管理、公共卫生</t>
  </si>
  <si>
    <t>泉州台商投资区妇幼保健院</t>
  </si>
  <si>
    <t>专技（临床医师）</t>
  </si>
  <si>
    <t>临床医学、全科医学、临床医学硕士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</si>
</sst>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9"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仿宋_GB2312"/>
      <charset val="0"/>
    </font>
    <font>
      <b/>
      <sz val="18"/>
      <name val="宋体"/>
      <charset val="134"/>
      <scheme val="major"/>
    </font>
    <font>
      <b/>
      <sz val="10"/>
      <name val="宋体"/>
      <charset val="134"/>
    </font>
    <font>
      <b/>
      <sz val="10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7"/>
  <sheetViews>
    <sheetView tabSelected="1" topLeftCell="A19" workbookViewId="0">
      <selection activeCell="D7" sqref="D7"/>
    </sheetView>
  </sheetViews>
  <sheetFormatPr defaultColWidth="9" defaultRowHeight="14.25"/>
  <cols>
    <col min="1" max="1" width="6.75" customWidth="1"/>
    <col min="2" max="2" width="15.875" customWidth="1"/>
    <col min="3" max="3" width="7.5" customWidth="1"/>
    <col min="4" max="4" width="17.625" customWidth="1"/>
    <col min="5" max="6" width="4.875" customWidth="1"/>
    <col min="7" max="7" width="10.125" style="3" customWidth="1"/>
    <col min="8" max="8" width="7.125" customWidth="1"/>
    <col min="9" max="9" width="5.875" customWidth="1"/>
    <col min="10" max="10" width="7.125" customWidth="1"/>
    <col min="11" max="11" width="6.625" style="4" customWidth="1"/>
    <col min="12" max="13" width="6.625" customWidth="1"/>
    <col min="14" max="14" width="8.25" customWidth="1"/>
    <col min="15" max="15" width="4.75" customWidth="1"/>
    <col min="16" max="16" width="6.875" customWidth="1"/>
    <col min="17" max="17" width="6.875" style="4" customWidth="1"/>
    <col min="18" max="18" width="19" style="4" customWidth="1"/>
    <col min="19" max="19" width="11" style="4" customWidth="1"/>
    <col min="20" max="20" width="5" customWidth="1"/>
    <col min="21" max="23" width="5.375" customWidth="1"/>
  </cols>
  <sheetData>
    <row r="1" ht="22.5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5"/>
      <c r="AA1" s="15"/>
      <c r="AB1" s="15"/>
      <c r="AC1" s="15"/>
      <c r="AD1" s="15"/>
    </row>
    <row r="2" s="1" customFormat="1" ht="96" customHeight="1" spans="1: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="2" customFormat="1" ht="34" customHeight="1" spans="1:25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/>
      <c r="M3" s="8"/>
      <c r="N3" s="8"/>
      <c r="O3" s="8"/>
      <c r="P3" s="8"/>
      <c r="Q3" s="8"/>
      <c r="R3" s="8"/>
      <c r="S3" s="8"/>
      <c r="T3" s="8" t="s">
        <v>13</v>
      </c>
      <c r="U3" s="8" t="s">
        <v>14</v>
      </c>
      <c r="V3" s="8"/>
      <c r="W3" s="8"/>
      <c r="X3" s="8" t="s">
        <v>15</v>
      </c>
      <c r="Y3" s="16" t="s">
        <v>16</v>
      </c>
    </row>
    <row r="4" s="2" customFormat="1" ht="34" customHeight="1" spans="1:25">
      <c r="A4" s="7"/>
      <c r="B4" s="9"/>
      <c r="C4" s="7"/>
      <c r="D4" s="8"/>
      <c r="E4" s="9"/>
      <c r="F4" s="7"/>
      <c r="G4" s="8"/>
      <c r="H4" s="8"/>
      <c r="I4" s="8"/>
      <c r="J4" s="8"/>
      <c r="K4" s="8" t="s">
        <v>17</v>
      </c>
      <c r="L4" s="8" t="s">
        <v>18</v>
      </c>
      <c r="M4" s="8" t="s">
        <v>19</v>
      </c>
      <c r="N4" s="8" t="s">
        <v>20</v>
      </c>
      <c r="O4" s="8" t="s">
        <v>21</v>
      </c>
      <c r="P4" s="8" t="s">
        <v>22</v>
      </c>
      <c r="Q4" s="8" t="s">
        <v>23</v>
      </c>
      <c r="R4" s="8" t="s">
        <v>24</v>
      </c>
      <c r="S4" s="8" t="s">
        <v>25</v>
      </c>
      <c r="T4" s="8"/>
      <c r="U4" s="8" t="s">
        <v>26</v>
      </c>
      <c r="V4" s="8" t="s">
        <v>27</v>
      </c>
      <c r="W4" s="8" t="s">
        <v>28</v>
      </c>
      <c r="X4" s="8"/>
      <c r="Y4" s="16"/>
    </row>
    <row r="5" s="2" customFormat="1" ht="63" customHeight="1" spans="1:25">
      <c r="A5" s="10">
        <v>284</v>
      </c>
      <c r="B5" s="10" t="s">
        <v>29</v>
      </c>
      <c r="C5" s="11">
        <f>IF(A5=A4,(IF(D5=D4,C4,C4+1)),1)</f>
        <v>1</v>
      </c>
      <c r="D5" s="10" t="s">
        <v>30</v>
      </c>
      <c r="E5" s="10" t="s">
        <v>31</v>
      </c>
      <c r="F5" s="11">
        <f>COUNTIFS(D$3:D5,D5,A$3:A5,A5)</f>
        <v>1</v>
      </c>
      <c r="G5" s="10" t="s">
        <v>32</v>
      </c>
      <c r="H5" s="10" t="s">
        <v>33</v>
      </c>
      <c r="I5" s="10">
        <v>1</v>
      </c>
      <c r="J5" s="13" t="s">
        <v>34</v>
      </c>
      <c r="K5" s="10">
        <v>35</v>
      </c>
      <c r="L5" s="10" t="s">
        <v>35</v>
      </c>
      <c r="M5" s="10" t="s">
        <v>35</v>
      </c>
      <c r="N5" s="10" t="s">
        <v>35</v>
      </c>
      <c r="O5" s="10" t="s">
        <v>35</v>
      </c>
      <c r="P5" s="10" t="s">
        <v>36</v>
      </c>
      <c r="Q5" s="10" t="s">
        <v>37</v>
      </c>
      <c r="R5" s="10" t="s">
        <v>38</v>
      </c>
      <c r="S5" s="10"/>
      <c r="T5" s="10" t="s">
        <v>39</v>
      </c>
      <c r="U5" s="14">
        <v>1</v>
      </c>
      <c r="V5" s="10"/>
      <c r="W5" s="10"/>
      <c r="X5" s="10" t="s">
        <v>40</v>
      </c>
      <c r="Y5" s="10" t="s">
        <v>41</v>
      </c>
    </row>
    <row r="6" s="2" customFormat="1" ht="40" customHeight="1" spans="1:25">
      <c r="A6" s="10">
        <f>IF(B6=B5,A5,A5+1)</f>
        <v>285</v>
      </c>
      <c r="B6" s="10" t="s">
        <v>42</v>
      </c>
      <c r="C6" s="11">
        <f t="shared" ref="C6:C27" si="0">IF(A6=A5,(IF(D6=D5,C5,C5+1)),1)</f>
        <v>1</v>
      </c>
      <c r="D6" s="10" t="s">
        <v>43</v>
      </c>
      <c r="E6" s="10" t="s">
        <v>31</v>
      </c>
      <c r="F6" s="11">
        <f>COUNTIFS(D$3:D6,D6,A$3:A6,A6)</f>
        <v>1</v>
      </c>
      <c r="G6" s="12" t="s">
        <v>44</v>
      </c>
      <c r="H6" s="10" t="s">
        <v>45</v>
      </c>
      <c r="I6" s="10">
        <v>1</v>
      </c>
      <c r="J6" s="13" t="s">
        <v>34</v>
      </c>
      <c r="K6" s="12">
        <v>35</v>
      </c>
      <c r="L6" s="10" t="s">
        <v>35</v>
      </c>
      <c r="M6" s="10" t="s">
        <v>35</v>
      </c>
      <c r="N6" s="10" t="s">
        <v>35</v>
      </c>
      <c r="O6" s="10" t="s">
        <v>35</v>
      </c>
      <c r="P6" s="10" t="s">
        <v>36</v>
      </c>
      <c r="Q6" s="12" t="s">
        <v>37</v>
      </c>
      <c r="R6" s="12" t="s">
        <v>46</v>
      </c>
      <c r="S6" s="12"/>
      <c r="T6" s="10" t="s">
        <v>39</v>
      </c>
      <c r="U6" s="14">
        <v>1</v>
      </c>
      <c r="V6" s="10"/>
      <c r="W6" s="10"/>
      <c r="X6" s="10" t="s">
        <v>40</v>
      </c>
      <c r="Y6" s="10" t="s">
        <v>47</v>
      </c>
    </row>
    <row r="7" s="2" customFormat="1" ht="40" customHeight="1" spans="1:25">
      <c r="A7" s="10">
        <f t="shared" ref="A7:A27" si="1">IF(B7=B6,A6,A6+1)</f>
        <v>285</v>
      </c>
      <c r="B7" s="10" t="s">
        <v>42</v>
      </c>
      <c r="C7" s="11">
        <f t="shared" si="0"/>
        <v>1</v>
      </c>
      <c r="D7" s="10" t="s">
        <v>43</v>
      </c>
      <c r="E7" s="10" t="s">
        <v>31</v>
      </c>
      <c r="F7" s="11">
        <f>COUNTIFS(D$3:D7,D7,A$3:A7,A7)</f>
        <v>2</v>
      </c>
      <c r="G7" s="10" t="s">
        <v>48</v>
      </c>
      <c r="H7" s="10" t="s">
        <v>45</v>
      </c>
      <c r="I7" s="10">
        <v>1</v>
      </c>
      <c r="J7" s="13" t="s">
        <v>34</v>
      </c>
      <c r="K7" s="10">
        <v>35</v>
      </c>
      <c r="L7" s="10" t="s">
        <v>35</v>
      </c>
      <c r="M7" s="10" t="s">
        <v>35</v>
      </c>
      <c r="N7" s="10" t="s">
        <v>49</v>
      </c>
      <c r="O7" s="10" t="s">
        <v>35</v>
      </c>
      <c r="P7" s="10" t="s">
        <v>36</v>
      </c>
      <c r="Q7" s="10" t="s">
        <v>37</v>
      </c>
      <c r="R7" s="10" t="s">
        <v>50</v>
      </c>
      <c r="S7" s="10"/>
      <c r="T7" s="10" t="s">
        <v>39</v>
      </c>
      <c r="U7" s="14">
        <v>1</v>
      </c>
      <c r="V7" s="10"/>
      <c r="W7" s="10"/>
      <c r="X7" s="10" t="s">
        <v>40</v>
      </c>
      <c r="Y7" s="10" t="s">
        <v>47</v>
      </c>
    </row>
    <row r="8" s="2" customFormat="1" ht="40" customHeight="1" spans="1:25">
      <c r="A8" s="10">
        <f t="shared" si="1"/>
        <v>286</v>
      </c>
      <c r="B8" s="10" t="s">
        <v>51</v>
      </c>
      <c r="C8" s="11">
        <f t="shared" si="0"/>
        <v>1</v>
      </c>
      <c r="D8" s="10" t="s">
        <v>52</v>
      </c>
      <c r="E8" s="10" t="s">
        <v>31</v>
      </c>
      <c r="F8" s="11">
        <f>COUNTIFS(D$3:D8,D8,A$3:A8,A8)</f>
        <v>1</v>
      </c>
      <c r="G8" s="10" t="s">
        <v>53</v>
      </c>
      <c r="H8" s="10" t="s">
        <v>45</v>
      </c>
      <c r="I8" s="10">
        <v>1</v>
      </c>
      <c r="J8" s="13" t="s">
        <v>34</v>
      </c>
      <c r="K8" s="10">
        <v>35</v>
      </c>
      <c r="L8" s="10" t="s">
        <v>35</v>
      </c>
      <c r="M8" s="10" t="s">
        <v>35</v>
      </c>
      <c r="N8" s="10" t="s">
        <v>35</v>
      </c>
      <c r="O8" s="10" t="s">
        <v>35</v>
      </c>
      <c r="P8" s="10" t="s">
        <v>36</v>
      </c>
      <c r="Q8" s="10" t="s">
        <v>37</v>
      </c>
      <c r="R8" s="10" t="s">
        <v>54</v>
      </c>
      <c r="S8" s="10"/>
      <c r="T8" s="10" t="s">
        <v>39</v>
      </c>
      <c r="U8" s="14">
        <v>1</v>
      </c>
      <c r="V8" s="10"/>
      <c r="W8" s="10"/>
      <c r="X8" s="10" t="s">
        <v>40</v>
      </c>
      <c r="Y8" s="10" t="s">
        <v>55</v>
      </c>
    </row>
    <row r="9" s="2" customFormat="1" ht="40" customHeight="1" spans="1:25">
      <c r="A9" s="10">
        <f t="shared" si="1"/>
        <v>287</v>
      </c>
      <c r="B9" s="10" t="s">
        <v>56</v>
      </c>
      <c r="C9" s="11">
        <f t="shared" si="0"/>
        <v>1</v>
      </c>
      <c r="D9" s="10" t="s">
        <v>57</v>
      </c>
      <c r="E9" s="10" t="s">
        <v>31</v>
      </c>
      <c r="F9" s="11">
        <f>COUNTIFS(D$3:D9,D9,A$3:A9,A9)</f>
        <v>1</v>
      </c>
      <c r="G9" s="10" t="s">
        <v>53</v>
      </c>
      <c r="H9" s="10" t="s">
        <v>45</v>
      </c>
      <c r="I9" s="10">
        <v>1</v>
      </c>
      <c r="J9" s="13" t="s">
        <v>34</v>
      </c>
      <c r="K9" s="10">
        <v>35</v>
      </c>
      <c r="L9" s="10" t="s">
        <v>35</v>
      </c>
      <c r="M9" s="10" t="s">
        <v>35</v>
      </c>
      <c r="N9" s="10" t="s">
        <v>35</v>
      </c>
      <c r="O9" s="10" t="s">
        <v>35</v>
      </c>
      <c r="P9" s="10" t="s">
        <v>36</v>
      </c>
      <c r="Q9" s="10" t="s">
        <v>37</v>
      </c>
      <c r="R9" s="10" t="s">
        <v>58</v>
      </c>
      <c r="S9" s="10"/>
      <c r="T9" s="10" t="s">
        <v>39</v>
      </c>
      <c r="U9" s="14">
        <v>1</v>
      </c>
      <c r="V9" s="10"/>
      <c r="W9" s="10"/>
      <c r="X9" s="10" t="s">
        <v>40</v>
      </c>
      <c r="Y9" s="10" t="s">
        <v>59</v>
      </c>
    </row>
    <row r="10" s="2" customFormat="1" ht="50" customHeight="1" spans="1:25">
      <c r="A10" s="10">
        <f t="shared" si="1"/>
        <v>288</v>
      </c>
      <c r="B10" s="10" t="s">
        <v>60</v>
      </c>
      <c r="C10" s="11">
        <f t="shared" si="0"/>
        <v>1</v>
      </c>
      <c r="D10" s="10" t="s">
        <v>61</v>
      </c>
      <c r="E10" s="10" t="s">
        <v>31</v>
      </c>
      <c r="F10" s="11">
        <f>COUNTIFS(D$3:D10,D10,A$3:A10,A10)</f>
        <v>1</v>
      </c>
      <c r="G10" s="10" t="s">
        <v>62</v>
      </c>
      <c r="H10" s="10" t="s">
        <v>45</v>
      </c>
      <c r="I10" s="10">
        <v>1</v>
      </c>
      <c r="J10" s="13" t="s">
        <v>34</v>
      </c>
      <c r="K10" s="10">
        <v>35</v>
      </c>
      <c r="L10" s="10" t="s">
        <v>35</v>
      </c>
      <c r="M10" s="10" t="s">
        <v>35</v>
      </c>
      <c r="N10" s="10" t="s">
        <v>35</v>
      </c>
      <c r="O10" s="10" t="s">
        <v>35</v>
      </c>
      <c r="P10" s="10" t="s">
        <v>36</v>
      </c>
      <c r="Q10" s="10" t="s">
        <v>37</v>
      </c>
      <c r="R10" s="10" t="s">
        <v>46</v>
      </c>
      <c r="S10" s="10"/>
      <c r="T10" s="10" t="s">
        <v>39</v>
      </c>
      <c r="U10" s="14">
        <v>1</v>
      </c>
      <c r="V10" s="10"/>
      <c r="W10" s="10"/>
      <c r="X10" s="10" t="s">
        <v>40</v>
      </c>
      <c r="Y10" s="10" t="s">
        <v>63</v>
      </c>
    </row>
    <row r="11" s="2" customFormat="1" ht="50" customHeight="1" spans="1:25">
      <c r="A11" s="10">
        <f t="shared" si="1"/>
        <v>288</v>
      </c>
      <c r="B11" s="10" t="s">
        <v>60</v>
      </c>
      <c r="C11" s="11">
        <f t="shared" si="0"/>
        <v>1</v>
      </c>
      <c r="D11" s="10" t="s">
        <v>61</v>
      </c>
      <c r="E11" s="10" t="s">
        <v>31</v>
      </c>
      <c r="F11" s="11">
        <f>COUNTIFS(D$3:D11,D11,A$3:A11,A11)</f>
        <v>2</v>
      </c>
      <c r="G11" s="10" t="s">
        <v>64</v>
      </c>
      <c r="H11" s="10" t="s">
        <v>45</v>
      </c>
      <c r="I11" s="10">
        <v>1</v>
      </c>
      <c r="J11" s="13" t="s">
        <v>34</v>
      </c>
      <c r="K11" s="10">
        <v>35</v>
      </c>
      <c r="L11" s="10" t="s">
        <v>35</v>
      </c>
      <c r="M11" s="10" t="s">
        <v>35</v>
      </c>
      <c r="N11" s="10" t="s">
        <v>35</v>
      </c>
      <c r="O11" s="10" t="s">
        <v>35</v>
      </c>
      <c r="P11" s="10" t="s">
        <v>36</v>
      </c>
      <c r="Q11" s="10" t="s">
        <v>37</v>
      </c>
      <c r="R11" s="10" t="s">
        <v>65</v>
      </c>
      <c r="S11" s="10"/>
      <c r="T11" s="10" t="s">
        <v>39</v>
      </c>
      <c r="U11" s="14">
        <v>1</v>
      </c>
      <c r="V11" s="10"/>
      <c r="W11" s="10"/>
      <c r="X11" s="10" t="s">
        <v>40</v>
      </c>
      <c r="Y11" s="10" t="s">
        <v>63</v>
      </c>
    </row>
    <row r="12" s="2" customFormat="1" ht="50" customHeight="1" spans="1:25">
      <c r="A12" s="10">
        <f t="shared" si="1"/>
        <v>289</v>
      </c>
      <c r="B12" s="10" t="s">
        <v>66</v>
      </c>
      <c r="C12" s="11">
        <f t="shared" si="0"/>
        <v>1</v>
      </c>
      <c r="D12" s="10" t="s">
        <v>67</v>
      </c>
      <c r="E12" s="10" t="s">
        <v>31</v>
      </c>
      <c r="F12" s="11">
        <f>COUNTIFS(D$3:D12,D12,A$3:A12,A12)</f>
        <v>1</v>
      </c>
      <c r="G12" s="12" t="s">
        <v>68</v>
      </c>
      <c r="H12" s="10" t="s">
        <v>33</v>
      </c>
      <c r="I12" s="10">
        <v>1</v>
      </c>
      <c r="J12" s="13" t="s">
        <v>34</v>
      </c>
      <c r="K12" s="10">
        <v>35</v>
      </c>
      <c r="L12" s="10" t="s">
        <v>35</v>
      </c>
      <c r="M12" s="10" t="s">
        <v>35</v>
      </c>
      <c r="N12" s="10" t="s">
        <v>35</v>
      </c>
      <c r="O12" s="10" t="s">
        <v>35</v>
      </c>
      <c r="P12" s="10" t="s">
        <v>36</v>
      </c>
      <c r="Q12" s="10" t="s">
        <v>69</v>
      </c>
      <c r="R12" s="10" t="s">
        <v>70</v>
      </c>
      <c r="S12" s="10"/>
      <c r="T12" s="10" t="s">
        <v>39</v>
      </c>
      <c r="U12" s="14">
        <v>1</v>
      </c>
      <c r="V12" s="10"/>
      <c r="W12" s="10"/>
      <c r="X12" s="10" t="s">
        <v>40</v>
      </c>
      <c r="Y12" s="10" t="s">
        <v>71</v>
      </c>
    </row>
    <row r="13" s="2" customFormat="1" ht="50" customHeight="1" spans="1:25">
      <c r="A13" s="10">
        <f t="shared" si="1"/>
        <v>289</v>
      </c>
      <c r="B13" s="10" t="s">
        <v>66</v>
      </c>
      <c r="C13" s="11">
        <f t="shared" si="0"/>
        <v>2</v>
      </c>
      <c r="D13" s="10" t="s">
        <v>72</v>
      </c>
      <c r="E13" s="10" t="s">
        <v>31</v>
      </c>
      <c r="F13" s="11">
        <f>COUNTIFS(D$3:D13,D13,A$3:A13,A13)</f>
        <v>1</v>
      </c>
      <c r="G13" s="10" t="s">
        <v>73</v>
      </c>
      <c r="H13" s="10" t="s">
        <v>45</v>
      </c>
      <c r="I13" s="10">
        <v>1</v>
      </c>
      <c r="J13" s="13" t="s">
        <v>34</v>
      </c>
      <c r="K13" s="10">
        <v>35</v>
      </c>
      <c r="L13" s="10" t="s">
        <v>35</v>
      </c>
      <c r="M13" s="10" t="s">
        <v>35</v>
      </c>
      <c r="N13" s="10" t="s">
        <v>35</v>
      </c>
      <c r="O13" s="10" t="s">
        <v>35</v>
      </c>
      <c r="P13" s="10" t="s">
        <v>36</v>
      </c>
      <c r="Q13" s="10" t="s">
        <v>69</v>
      </c>
      <c r="R13" s="10" t="s">
        <v>74</v>
      </c>
      <c r="S13" s="10" t="s">
        <v>75</v>
      </c>
      <c r="T13" s="10" t="s">
        <v>39</v>
      </c>
      <c r="U13" s="14">
        <v>1</v>
      </c>
      <c r="V13" s="10"/>
      <c r="W13" s="10"/>
      <c r="X13" s="10" t="s">
        <v>40</v>
      </c>
      <c r="Y13" s="10" t="s">
        <v>71</v>
      </c>
    </row>
    <row r="14" s="2" customFormat="1" ht="50" customHeight="1" spans="1:25">
      <c r="A14" s="10">
        <f t="shared" si="1"/>
        <v>290</v>
      </c>
      <c r="B14" s="10" t="s">
        <v>76</v>
      </c>
      <c r="C14" s="11">
        <f t="shared" si="0"/>
        <v>1</v>
      </c>
      <c r="D14" s="10" t="s">
        <v>77</v>
      </c>
      <c r="E14" s="10" t="s">
        <v>31</v>
      </c>
      <c r="F14" s="11">
        <f>COUNTIFS(D$3:D14,D14,A$3:A14,A14)</f>
        <v>1</v>
      </c>
      <c r="G14" s="12" t="s">
        <v>78</v>
      </c>
      <c r="H14" s="10" t="s">
        <v>45</v>
      </c>
      <c r="I14" s="10">
        <v>1</v>
      </c>
      <c r="J14" s="12" t="s">
        <v>79</v>
      </c>
      <c r="K14" s="10">
        <v>35</v>
      </c>
      <c r="L14" s="10" t="s">
        <v>35</v>
      </c>
      <c r="M14" s="10" t="s">
        <v>35</v>
      </c>
      <c r="N14" s="10" t="s">
        <v>35</v>
      </c>
      <c r="O14" s="10" t="s">
        <v>35</v>
      </c>
      <c r="P14" s="10" t="s">
        <v>36</v>
      </c>
      <c r="Q14" s="10" t="s">
        <v>37</v>
      </c>
      <c r="R14" s="10" t="s">
        <v>35</v>
      </c>
      <c r="S14" s="12"/>
      <c r="T14" s="10" t="s">
        <v>39</v>
      </c>
      <c r="U14" s="14">
        <v>1</v>
      </c>
      <c r="V14" s="10"/>
      <c r="W14" s="10"/>
      <c r="X14" s="10" t="s">
        <v>40</v>
      </c>
      <c r="Y14" s="10" t="s">
        <v>80</v>
      </c>
    </row>
    <row r="15" s="2" customFormat="1" ht="50" customHeight="1" spans="1:25">
      <c r="A15" s="10">
        <f t="shared" si="1"/>
        <v>290</v>
      </c>
      <c r="B15" s="10" t="s">
        <v>76</v>
      </c>
      <c r="C15" s="11">
        <f t="shared" si="0"/>
        <v>1</v>
      </c>
      <c r="D15" s="10" t="s">
        <v>77</v>
      </c>
      <c r="E15" s="10" t="s">
        <v>31</v>
      </c>
      <c r="F15" s="11">
        <f>COUNTIFS(D$3:D15,D15,A$3:A15,A15)</f>
        <v>2</v>
      </c>
      <c r="G15" s="10" t="s">
        <v>44</v>
      </c>
      <c r="H15" s="10" t="s">
        <v>45</v>
      </c>
      <c r="I15" s="10">
        <v>1</v>
      </c>
      <c r="J15" s="13" t="s">
        <v>34</v>
      </c>
      <c r="K15" s="10">
        <v>35</v>
      </c>
      <c r="L15" s="10" t="s">
        <v>35</v>
      </c>
      <c r="M15" s="10" t="s">
        <v>35</v>
      </c>
      <c r="N15" s="10" t="s">
        <v>35</v>
      </c>
      <c r="O15" s="10" t="s">
        <v>35</v>
      </c>
      <c r="P15" s="10" t="s">
        <v>36</v>
      </c>
      <c r="Q15" s="10" t="s">
        <v>37</v>
      </c>
      <c r="R15" s="10" t="s">
        <v>46</v>
      </c>
      <c r="S15" s="10"/>
      <c r="T15" s="10" t="s">
        <v>39</v>
      </c>
      <c r="U15" s="14">
        <v>1</v>
      </c>
      <c r="V15" s="10"/>
      <c r="W15" s="10"/>
      <c r="X15" s="10" t="s">
        <v>40</v>
      </c>
      <c r="Y15" s="10" t="s">
        <v>80</v>
      </c>
    </row>
    <row r="16" s="2" customFormat="1" ht="50" customHeight="1" spans="1:25">
      <c r="A16" s="10">
        <f t="shared" si="1"/>
        <v>290</v>
      </c>
      <c r="B16" s="10" t="s">
        <v>76</v>
      </c>
      <c r="C16" s="11">
        <f t="shared" si="0"/>
        <v>1</v>
      </c>
      <c r="D16" s="10" t="s">
        <v>77</v>
      </c>
      <c r="E16" s="10" t="s">
        <v>31</v>
      </c>
      <c r="F16" s="11">
        <f>COUNTIFS(D$3:D16,D16,A$3:A16,A16)</f>
        <v>3</v>
      </c>
      <c r="G16" s="10" t="s">
        <v>81</v>
      </c>
      <c r="H16" s="10" t="s">
        <v>45</v>
      </c>
      <c r="I16" s="10">
        <v>1</v>
      </c>
      <c r="J16" s="13" t="s">
        <v>34</v>
      </c>
      <c r="K16" s="10">
        <v>35</v>
      </c>
      <c r="L16" s="10" t="s">
        <v>35</v>
      </c>
      <c r="M16" s="10" t="s">
        <v>35</v>
      </c>
      <c r="N16" s="10" t="s">
        <v>35</v>
      </c>
      <c r="O16" s="10" t="s">
        <v>35</v>
      </c>
      <c r="P16" s="10" t="s">
        <v>36</v>
      </c>
      <c r="Q16" s="10" t="s">
        <v>37</v>
      </c>
      <c r="R16" s="10" t="s">
        <v>82</v>
      </c>
      <c r="S16" s="10"/>
      <c r="T16" s="10" t="s">
        <v>39</v>
      </c>
      <c r="U16" s="14">
        <v>1</v>
      </c>
      <c r="V16" s="10"/>
      <c r="W16" s="10"/>
      <c r="X16" s="10" t="s">
        <v>40</v>
      </c>
      <c r="Y16" s="10" t="s">
        <v>80</v>
      </c>
    </row>
    <row r="17" s="2" customFormat="1" ht="50" customHeight="1" spans="1:25">
      <c r="A17" s="10">
        <f t="shared" si="1"/>
        <v>290</v>
      </c>
      <c r="B17" s="10" t="s">
        <v>76</v>
      </c>
      <c r="C17" s="11">
        <f t="shared" si="0"/>
        <v>2</v>
      </c>
      <c r="D17" s="10" t="s">
        <v>83</v>
      </c>
      <c r="E17" s="10" t="s">
        <v>31</v>
      </c>
      <c r="F17" s="11">
        <f>COUNTIFS(D$3:D17,D17,A$3:A17,A17)</f>
        <v>1</v>
      </c>
      <c r="G17" s="10" t="s">
        <v>84</v>
      </c>
      <c r="H17" s="10" t="s">
        <v>33</v>
      </c>
      <c r="I17" s="10">
        <v>1</v>
      </c>
      <c r="J17" s="13" t="s">
        <v>34</v>
      </c>
      <c r="K17" s="10">
        <v>35</v>
      </c>
      <c r="L17" s="10" t="s">
        <v>35</v>
      </c>
      <c r="M17" s="10" t="s">
        <v>35</v>
      </c>
      <c r="N17" s="10" t="s">
        <v>35</v>
      </c>
      <c r="O17" s="10" t="s">
        <v>35</v>
      </c>
      <c r="P17" s="10" t="s">
        <v>36</v>
      </c>
      <c r="Q17" s="10" t="s">
        <v>37</v>
      </c>
      <c r="R17" s="10" t="s">
        <v>74</v>
      </c>
      <c r="S17" s="10" t="s">
        <v>75</v>
      </c>
      <c r="T17" s="10" t="s">
        <v>39</v>
      </c>
      <c r="U17" s="14">
        <v>1</v>
      </c>
      <c r="V17" s="10"/>
      <c r="W17" s="10"/>
      <c r="X17" s="10" t="s">
        <v>40</v>
      </c>
      <c r="Y17" s="10" t="s">
        <v>80</v>
      </c>
    </row>
    <row r="18" s="2" customFormat="1" ht="50" customHeight="1" spans="1:25">
      <c r="A18" s="10">
        <f t="shared" si="1"/>
        <v>291</v>
      </c>
      <c r="B18" s="10" t="s">
        <v>85</v>
      </c>
      <c r="C18" s="11">
        <f t="shared" si="0"/>
        <v>1</v>
      </c>
      <c r="D18" s="10" t="s">
        <v>86</v>
      </c>
      <c r="E18" s="10" t="s">
        <v>87</v>
      </c>
      <c r="F18" s="11">
        <f>COUNTIFS(D$3:D18,D18,A$3:A18,A18)</f>
        <v>1</v>
      </c>
      <c r="G18" s="12" t="s">
        <v>88</v>
      </c>
      <c r="H18" s="10" t="s">
        <v>45</v>
      </c>
      <c r="I18" s="10">
        <v>1</v>
      </c>
      <c r="J18" s="13" t="s">
        <v>34</v>
      </c>
      <c r="K18" s="10">
        <v>35</v>
      </c>
      <c r="L18" s="10" t="s">
        <v>35</v>
      </c>
      <c r="M18" s="10" t="s">
        <v>35</v>
      </c>
      <c r="N18" s="10" t="s">
        <v>35</v>
      </c>
      <c r="O18" s="10" t="s">
        <v>35</v>
      </c>
      <c r="P18" s="10" t="s">
        <v>89</v>
      </c>
      <c r="Q18" s="10" t="s">
        <v>90</v>
      </c>
      <c r="R18" s="10" t="s">
        <v>91</v>
      </c>
      <c r="S18" s="10" t="s">
        <v>92</v>
      </c>
      <c r="T18" s="10" t="s">
        <v>93</v>
      </c>
      <c r="U18" s="14">
        <v>1</v>
      </c>
      <c r="V18" s="10"/>
      <c r="W18" s="10"/>
      <c r="X18" s="10" t="s">
        <v>40</v>
      </c>
      <c r="Y18" s="10" t="s">
        <v>94</v>
      </c>
    </row>
    <row r="19" s="2" customFormat="1" ht="74" customHeight="1" spans="1:25">
      <c r="A19" s="10">
        <f t="shared" si="1"/>
        <v>291</v>
      </c>
      <c r="B19" s="10" t="s">
        <v>85</v>
      </c>
      <c r="C19" s="11">
        <f t="shared" si="0"/>
        <v>1</v>
      </c>
      <c r="D19" s="10" t="s">
        <v>86</v>
      </c>
      <c r="E19" s="10" t="s">
        <v>87</v>
      </c>
      <c r="F19" s="11">
        <f>COUNTIFS(D$3:D19,D19,A$3:A19,A19)</f>
        <v>2</v>
      </c>
      <c r="G19" s="12" t="s">
        <v>95</v>
      </c>
      <c r="H19" s="10" t="s">
        <v>45</v>
      </c>
      <c r="I19" s="10">
        <v>2</v>
      </c>
      <c r="J19" s="13" t="s">
        <v>34</v>
      </c>
      <c r="K19" s="10">
        <v>35</v>
      </c>
      <c r="L19" s="10" t="s">
        <v>35</v>
      </c>
      <c r="M19" s="10" t="s">
        <v>35</v>
      </c>
      <c r="N19" s="10" t="s">
        <v>35</v>
      </c>
      <c r="O19" s="10" t="s">
        <v>35</v>
      </c>
      <c r="P19" s="10" t="s">
        <v>36</v>
      </c>
      <c r="Q19" s="10" t="s">
        <v>37</v>
      </c>
      <c r="R19" s="10" t="s">
        <v>96</v>
      </c>
      <c r="S19" s="10" t="s">
        <v>92</v>
      </c>
      <c r="T19" s="10" t="s">
        <v>93</v>
      </c>
      <c r="U19" s="14">
        <v>1</v>
      </c>
      <c r="V19" s="10"/>
      <c r="W19" s="10"/>
      <c r="X19" s="10" t="s">
        <v>97</v>
      </c>
      <c r="Y19" s="10" t="s">
        <v>94</v>
      </c>
    </row>
    <row r="20" s="2" customFormat="1" ht="50" customHeight="1" spans="1:25">
      <c r="A20" s="10">
        <f t="shared" si="1"/>
        <v>291</v>
      </c>
      <c r="B20" s="10" t="s">
        <v>85</v>
      </c>
      <c r="C20" s="11">
        <f t="shared" si="0"/>
        <v>1</v>
      </c>
      <c r="D20" s="10" t="s">
        <v>86</v>
      </c>
      <c r="E20" s="10" t="s">
        <v>87</v>
      </c>
      <c r="F20" s="11">
        <f>COUNTIFS(D$3:D20,D20,A$3:A20,A20)</f>
        <v>3</v>
      </c>
      <c r="G20" s="12" t="s">
        <v>98</v>
      </c>
      <c r="H20" s="10" t="s">
        <v>45</v>
      </c>
      <c r="I20" s="10">
        <v>1</v>
      </c>
      <c r="J20" s="13" t="s">
        <v>34</v>
      </c>
      <c r="K20" s="10">
        <v>35</v>
      </c>
      <c r="L20" s="10" t="s">
        <v>35</v>
      </c>
      <c r="M20" s="10" t="s">
        <v>35</v>
      </c>
      <c r="N20" s="10" t="s">
        <v>35</v>
      </c>
      <c r="O20" s="10" t="s">
        <v>35</v>
      </c>
      <c r="P20" s="10" t="s">
        <v>36</v>
      </c>
      <c r="Q20" s="10" t="s">
        <v>37</v>
      </c>
      <c r="R20" s="10" t="s">
        <v>99</v>
      </c>
      <c r="S20" s="10" t="s">
        <v>92</v>
      </c>
      <c r="T20" s="10" t="s">
        <v>93</v>
      </c>
      <c r="U20" s="14">
        <v>1</v>
      </c>
      <c r="V20" s="10"/>
      <c r="W20" s="10"/>
      <c r="X20" s="10" t="s">
        <v>40</v>
      </c>
      <c r="Y20" s="10" t="s">
        <v>94</v>
      </c>
    </row>
    <row r="21" s="2" customFormat="1" ht="50" customHeight="1" spans="1:25">
      <c r="A21" s="10">
        <f t="shared" si="1"/>
        <v>291</v>
      </c>
      <c r="B21" s="10" t="s">
        <v>85</v>
      </c>
      <c r="C21" s="11">
        <f t="shared" si="0"/>
        <v>1</v>
      </c>
      <c r="D21" s="10" t="s">
        <v>86</v>
      </c>
      <c r="E21" s="10" t="s">
        <v>87</v>
      </c>
      <c r="F21" s="11">
        <f>COUNTIFS(D$3:D21,D21,A$3:A21,A21)</f>
        <v>4</v>
      </c>
      <c r="G21" s="12" t="s">
        <v>100</v>
      </c>
      <c r="H21" s="10" t="s">
        <v>45</v>
      </c>
      <c r="I21" s="10">
        <v>1</v>
      </c>
      <c r="J21" s="13" t="s">
        <v>34</v>
      </c>
      <c r="K21" s="10">
        <v>35</v>
      </c>
      <c r="L21" s="10" t="s">
        <v>35</v>
      </c>
      <c r="M21" s="10" t="s">
        <v>35</v>
      </c>
      <c r="N21" s="10" t="s">
        <v>35</v>
      </c>
      <c r="O21" s="10" t="s">
        <v>35</v>
      </c>
      <c r="P21" s="10" t="s">
        <v>36</v>
      </c>
      <c r="Q21" s="10" t="s">
        <v>37</v>
      </c>
      <c r="R21" s="10" t="s">
        <v>101</v>
      </c>
      <c r="S21" s="10" t="s">
        <v>92</v>
      </c>
      <c r="T21" s="10" t="s">
        <v>93</v>
      </c>
      <c r="U21" s="14">
        <v>1</v>
      </c>
      <c r="V21" s="10"/>
      <c r="W21" s="10"/>
      <c r="X21" s="10" t="s">
        <v>40</v>
      </c>
      <c r="Y21" s="10" t="s">
        <v>94</v>
      </c>
    </row>
    <row r="22" s="2" customFormat="1" ht="50" customHeight="1" spans="1:25">
      <c r="A22" s="10">
        <f t="shared" si="1"/>
        <v>291</v>
      </c>
      <c r="B22" s="10" t="s">
        <v>85</v>
      </c>
      <c r="C22" s="11">
        <f t="shared" si="0"/>
        <v>1</v>
      </c>
      <c r="D22" s="10" t="s">
        <v>86</v>
      </c>
      <c r="E22" s="10" t="s">
        <v>87</v>
      </c>
      <c r="F22" s="11">
        <f>COUNTIFS(D$3:D22,D22,A$3:A22,A22)</f>
        <v>5</v>
      </c>
      <c r="G22" s="12" t="s">
        <v>102</v>
      </c>
      <c r="H22" s="10" t="s">
        <v>45</v>
      </c>
      <c r="I22" s="10">
        <v>2</v>
      </c>
      <c r="J22" s="13" t="s">
        <v>34</v>
      </c>
      <c r="K22" s="10">
        <v>35</v>
      </c>
      <c r="L22" s="10" t="s">
        <v>35</v>
      </c>
      <c r="M22" s="10" t="s">
        <v>35</v>
      </c>
      <c r="N22" s="10" t="s">
        <v>35</v>
      </c>
      <c r="O22" s="10" t="s">
        <v>35</v>
      </c>
      <c r="P22" s="10" t="s">
        <v>36</v>
      </c>
      <c r="Q22" s="10" t="s">
        <v>37</v>
      </c>
      <c r="R22" s="10" t="s">
        <v>103</v>
      </c>
      <c r="S22" s="10" t="s">
        <v>92</v>
      </c>
      <c r="T22" s="10" t="s">
        <v>93</v>
      </c>
      <c r="U22" s="14">
        <v>1</v>
      </c>
      <c r="V22" s="10"/>
      <c r="W22" s="10"/>
      <c r="X22" s="10" t="s">
        <v>40</v>
      </c>
      <c r="Y22" s="10" t="s">
        <v>94</v>
      </c>
    </row>
    <row r="23" s="2" customFormat="1" ht="50" customHeight="1" spans="1:25">
      <c r="A23" s="10">
        <f t="shared" si="1"/>
        <v>291</v>
      </c>
      <c r="B23" s="10" t="s">
        <v>85</v>
      </c>
      <c r="C23" s="11">
        <f t="shared" si="0"/>
        <v>1</v>
      </c>
      <c r="D23" s="10" t="s">
        <v>86</v>
      </c>
      <c r="E23" s="10" t="s">
        <v>87</v>
      </c>
      <c r="F23" s="11">
        <f>COUNTIFS(D$3:D23,D23,A$3:A23,A23)</f>
        <v>6</v>
      </c>
      <c r="G23" s="10" t="s">
        <v>104</v>
      </c>
      <c r="H23" s="10" t="s">
        <v>45</v>
      </c>
      <c r="I23" s="10">
        <v>1</v>
      </c>
      <c r="J23" s="13" t="s">
        <v>34</v>
      </c>
      <c r="K23" s="10">
        <v>35</v>
      </c>
      <c r="L23" s="10" t="s">
        <v>35</v>
      </c>
      <c r="M23" s="10" t="s">
        <v>35</v>
      </c>
      <c r="N23" s="10" t="s">
        <v>35</v>
      </c>
      <c r="O23" s="10" t="s">
        <v>35</v>
      </c>
      <c r="P23" s="10" t="s">
        <v>36</v>
      </c>
      <c r="Q23" s="10" t="s">
        <v>37</v>
      </c>
      <c r="R23" s="12" t="s">
        <v>105</v>
      </c>
      <c r="S23" s="10" t="s">
        <v>92</v>
      </c>
      <c r="T23" s="10" t="s">
        <v>93</v>
      </c>
      <c r="U23" s="14">
        <v>1</v>
      </c>
      <c r="V23" s="10"/>
      <c r="W23" s="10"/>
      <c r="X23" s="10" t="s">
        <v>40</v>
      </c>
      <c r="Y23" s="10" t="s">
        <v>94</v>
      </c>
    </row>
    <row r="24" ht="36" spans="1:25">
      <c r="A24" s="10">
        <f t="shared" si="1"/>
        <v>291</v>
      </c>
      <c r="B24" s="10" t="s">
        <v>85</v>
      </c>
      <c r="C24" s="11">
        <f t="shared" si="0"/>
        <v>2</v>
      </c>
      <c r="D24" s="10" t="s">
        <v>106</v>
      </c>
      <c r="E24" s="10" t="s">
        <v>31</v>
      </c>
      <c r="F24" s="11">
        <f>COUNTIFS(D$3:D24,D24,A$3:A24,A24)</f>
        <v>1</v>
      </c>
      <c r="G24" s="10" t="s">
        <v>107</v>
      </c>
      <c r="H24" s="10" t="s">
        <v>45</v>
      </c>
      <c r="I24" s="10">
        <v>1</v>
      </c>
      <c r="J24" s="13" t="s">
        <v>34</v>
      </c>
      <c r="K24" s="10">
        <v>35</v>
      </c>
      <c r="L24" s="10" t="s">
        <v>35</v>
      </c>
      <c r="M24" s="10" t="s">
        <v>35</v>
      </c>
      <c r="N24" s="10" t="s">
        <v>35</v>
      </c>
      <c r="O24" s="10" t="s">
        <v>35</v>
      </c>
      <c r="P24" s="10" t="s">
        <v>36</v>
      </c>
      <c r="Q24" s="10" t="s">
        <v>35</v>
      </c>
      <c r="R24" s="12" t="s">
        <v>35</v>
      </c>
      <c r="S24" s="10"/>
      <c r="T24" s="10" t="s">
        <v>39</v>
      </c>
      <c r="U24" s="14">
        <v>1</v>
      </c>
      <c r="V24" s="10"/>
      <c r="W24" s="10"/>
      <c r="X24" s="10" t="s">
        <v>40</v>
      </c>
      <c r="Y24" s="10" t="s">
        <v>94</v>
      </c>
    </row>
    <row r="25" ht="46" customHeight="1" spans="1:25">
      <c r="A25" s="10">
        <f t="shared" si="1"/>
        <v>291</v>
      </c>
      <c r="B25" s="10" t="s">
        <v>85</v>
      </c>
      <c r="C25" s="11">
        <f t="shared" si="0"/>
        <v>3</v>
      </c>
      <c r="D25" s="10" t="s">
        <v>108</v>
      </c>
      <c r="E25" s="10" t="s">
        <v>31</v>
      </c>
      <c r="F25" s="11">
        <f>COUNTIFS(D$3:D25,D25,A$3:A25,A25)</f>
        <v>1</v>
      </c>
      <c r="G25" s="12" t="s">
        <v>109</v>
      </c>
      <c r="H25" s="10" t="s">
        <v>45</v>
      </c>
      <c r="I25" s="10">
        <v>1</v>
      </c>
      <c r="J25" s="13" t="s">
        <v>34</v>
      </c>
      <c r="K25" s="10">
        <v>35</v>
      </c>
      <c r="L25" s="10" t="s">
        <v>35</v>
      </c>
      <c r="M25" s="10" t="s">
        <v>35</v>
      </c>
      <c r="N25" s="10" t="s">
        <v>35</v>
      </c>
      <c r="O25" s="10" t="s">
        <v>35</v>
      </c>
      <c r="P25" s="10" t="s">
        <v>36</v>
      </c>
      <c r="Q25" s="10" t="s">
        <v>37</v>
      </c>
      <c r="R25" s="12" t="s">
        <v>70</v>
      </c>
      <c r="S25" s="10"/>
      <c r="T25" s="10" t="s">
        <v>39</v>
      </c>
      <c r="U25" s="14">
        <v>1</v>
      </c>
      <c r="V25" s="10"/>
      <c r="W25" s="10"/>
      <c r="X25" s="10" t="s">
        <v>40</v>
      </c>
      <c r="Y25" s="10" t="s">
        <v>94</v>
      </c>
    </row>
    <row r="26" ht="126" customHeight="1" spans="1:25">
      <c r="A26" s="10">
        <f t="shared" si="1"/>
        <v>291</v>
      </c>
      <c r="B26" s="10" t="s">
        <v>85</v>
      </c>
      <c r="C26" s="11">
        <f t="shared" si="0"/>
        <v>3</v>
      </c>
      <c r="D26" s="10" t="s">
        <v>108</v>
      </c>
      <c r="E26" s="10" t="s">
        <v>31</v>
      </c>
      <c r="F26" s="11">
        <f>COUNTIFS(D$3:D26,D26,A$3:A26,A26)</f>
        <v>2</v>
      </c>
      <c r="G26" s="10" t="s">
        <v>110</v>
      </c>
      <c r="H26" s="10" t="s">
        <v>45</v>
      </c>
      <c r="I26" s="10">
        <v>1</v>
      </c>
      <c r="J26" s="13" t="s">
        <v>34</v>
      </c>
      <c r="K26" s="10">
        <v>35</v>
      </c>
      <c r="L26" s="10" t="s">
        <v>35</v>
      </c>
      <c r="M26" s="10" t="s">
        <v>35</v>
      </c>
      <c r="N26" s="10" t="s">
        <v>35</v>
      </c>
      <c r="O26" s="10" t="s">
        <v>35</v>
      </c>
      <c r="P26" s="10" t="s">
        <v>36</v>
      </c>
      <c r="Q26" s="10" t="s">
        <v>37</v>
      </c>
      <c r="R26" s="12" t="s">
        <v>111</v>
      </c>
      <c r="S26" s="10"/>
      <c r="T26" s="10" t="s">
        <v>93</v>
      </c>
      <c r="U26" s="14">
        <v>1</v>
      </c>
      <c r="V26" s="10"/>
      <c r="W26" s="10"/>
      <c r="X26" s="10" t="s">
        <v>40</v>
      </c>
      <c r="Y26" s="10" t="s">
        <v>94</v>
      </c>
    </row>
    <row r="27" ht="36" spans="1:25">
      <c r="A27" s="10">
        <f t="shared" si="1"/>
        <v>291</v>
      </c>
      <c r="B27" s="10" t="s">
        <v>85</v>
      </c>
      <c r="C27" s="11">
        <f t="shared" si="0"/>
        <v>4</v>
      </c>
      <c r="D27" s="10" t="s">
        <v>112</v>
      </c>
      <c r="E27" s="10" t="s">
        <v>31</v>
      </c>
      <c r="F27" s="11">
        <f>COUNTIFS(D$3:D27,D27,A$3:A27,A27)</f>
        <v>1</v>
      </c>
      <c r="G27" s="10" t="s">
        <v>113</v>
      </c>
      <c r="H27" s="10" t="s">
        <v>45</v>
      </c>
      <c r="I27" s="10">
        <v>1</v>
      </c>
      <c r="J27" s="13" t="s">
        <v>34</v>
      </c>
      <c r="K27" s="10">
        <v>35</v>
      </c>
      <c r="L27" s="10" t="s">
        <v>35</v>
      </c>
      <c r="M27" s="10" t="s">
        <v>35</v>
      </c>
      <c r="N27" s="10" t="s">
        <v>35</v>
      </c>
      <c r="O27" s="10" t="s">
        <v>35</v>
      </c>
      <c r="P27" s="10" t="s">
        <v>36</v>
      </c>
      <c r="Q27" s="10" t="s">
        <v>37</v>
      </c>
      <c r="R27" s="10" t="s">
        <v>114</v>
      </c>
      <c r="S27" s="10"/>
      <c r="T27" s="10" t="s">
        <v>93</v>
      </c>
      <c r="U27" s="14">
        <v>1</v>
      </c>
      <c r="V27" s="10"/>
      <c r="W27" s="10"/>
      <c r="X27" s="10" t="s">
        <v>40</v>
      </c>
      <c r="Y27" s="10" t="s">
        <v>94</v>
      </c>
    </row>
  </sheetData>
  <autoFilter xmlns:etc="http://www.wps.cn/officeDocument/2017/etCustomData" ref="A1:Y27" etc:filterBottomFollowUsedRange="0">
    <extLst/>
  </autoFilter>
  <mergeCells count="17">
    <mergeCell ref="A1:Y1"/>
    <mergeCell ref="A2:Y2"/>
    <mergeCell ref="K3:S3"/>
    <mergeCell ref="U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T3:T4"/>
    <mergeCell ref="X3:X4"/>
    <mergeCell ref="Y3:Y4"/>
  </mergeCells>
  <dataValidations count="7">
    <dataValidation type="list" allowBlank="1" showInputMessage="1" showErrorMessage="1" sqref="J14">
      <formula1>"专门岗位,非专门岗位,专门岗位一"</formula1>
    </dataValidation>
    <dataValidation type="list" allowBlank="1" showInputMessage="1" showErrorMessage="1" sqref="E25">
      <formula1>"财政核拨,财政核补,经费自给"</formula1>
    </dataValidation>
    <dataValidation type="list" allowBlank="1" showInputMessage="1" showErrorMessage="1" sqref="L25">
      <formula1>"男,女,不限"</formula1>
    </dataValidation>
    <dataValidation type="list" allowBlank="1" showInputMessage="1" showErrorMessage="1" sqref="P25">
      <formula1>"中专及以上,大专及以上,本科及以上,研究生"</formula1>
    </dataValidation>
    <dataValidation type="list" allowBlank="1" showInputMessage="1" showErrorMessage="1" sqref="J5:J13 J15:J27">
      <formula1>"专门岗位,非专门岗位"</formula1>
    </dataValidation>
    <dataValidation type="list" allowBlank="1" showInputMessage="1" showErrorMessage="1" sqref="Q25:Q26">
      <formula1>"不限,学士及以上,硕士及以上,博士"</formula1>
    </dataValidation>
    <dataValidation type="list" allowBlank="1" showInputMessage="1" showErrorMessage="1" sqref="T14:T17 T25:T27">
      <formula1>"综合基础知识,医学基础知识,护理基础知识,免笔试"</formula1>
    </dataValidation>
  </dataValidations>
  <pageMargins left="0.751388888888889" right="0.751388888888889" top="0.786805555555556" bottom="0.590277777777778" header="0.511805555555556" footer="0.511805555555556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20250317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蝴蝶</cp:lastModifiedBy>
  <dcterms:created xsi:type="dcterms:W3CDTF">2018-06-04T03:28:41Z</dcterms:created>
  <dcterms:modified xsi:type="dcterms:W3CDTF">2025-03-27T01:08:08Z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2052-12.1.0.20754</vt:lpwstr>
  </property>
  <property fmtid="{D5CDD505-2E9C-101B-9397-08002B2CF9AE}" pid="3" name="ICV">
    <vt:lpwstr>C86E81B4DDD04C83886162D079684DA2_13</vt:lpwstr>
  </property>
</Properties>
</file>