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Sheet1!$B$3:$Y$25</definedName>
    <definedName name="_xlnm.Print_Titles" localSheetId="0">Sheet1!$3:$4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<sst xmlns="http://schemas.openxmlformats.org/spreadsheetml/2006/main" count="345" uniqueCount="119">
  <si>
    <t>04-2025年泉州市洛江区事业单位公开招聘编制内工作人员岗位信息表</t>
  </si>
  <si>
    <r>
      <t xml:space="preserve">特别说明：
1.所有岗位的聘用人员在本区的最低服务年限五年，其中泉州市洛江区卫生健康局下属医疗卫生单位所有受聘人员服务期不含规培、外出进修学习的时间；                                                                                             
2.专门岗位中注明“专门岗位二”的，专门面向从泉州市应征入伍的普通全日制大学生退役士兵（要求报考人员必须是由泉州市兵役机关批准入伍，并在2025年8月31日前毕业且退役）；
</t>
    </r>
    <r>
      <rPr>
        <sz val="12"/>
        <rFont val="宋体"/>
        <charset val="134"/>
      </rPr>
      <t>3.报名考试、资格审核等有关问题请联系中共泉州市洛江区委组织部、泉州市洛江区人力资源和社会保障局，主管代码053-056联系人及电话：李女士，0595-22635580；主管代码057-064的招聘单位联系人及电话：杨先生，0595-22633825</t>
    </r>
    <r>
      <rPr>
        <sz val="12"/>
        <color indexed="10"/>
        <rFont val="宋体"/>
        <charset val="134"/>
      </rPr>
      <t>。</t>
    </r>
  </si>
  <si>
    <t>主管代码</t>
  </si>
  <si>
    <t>主管
部门</t>
  </si>
  <si>
    <t>单位代码</t>
  </si>
  <si>
    <t>单位名称</t>
  </si>
  <si>
    <t>经费
形式</t>
  </si>
  <si>
    <t>岗位代码</t>
  </si>
  <si>
    <t>岗位类别及名称</t>
  </si>
  <si>
    <t>岗位最高级别</t>
  </si>
  <si>
    <t>招聘
人数</t>
  </si>
  <si>
    <t>是否专门岗位</t>
  </si>
  <si>
    <t>所  需  资  格  条  件</t>
  </si>
  <si>
    <t>笔试科目</t>
  </si>
  <si>
    <t>考试方式及折算比例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</si>
  <si>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</si>
  <si>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</si>
  <si>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</si>
  <si>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</si>
  <si>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</si>
  <si>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</si>
  <si>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</si>
  <si>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</si>
  <si>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</si>
  <si>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</si>
  <si>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</si>
  <si>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</si>
  <si>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</si>
  <si>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</si>
  <si>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中共泉州市洛江区委办公室</t>
  </si>
  <si>
    <t>中共泉州市洛江区委机要技术中心</t>
  </si>
  <si>
    <t>财政核拨</t>
  </si>
  <si>
    <t>专技（机要通信）</t>
  </si>
  <si>
    <t>12级</t>
  </si>
  <si>
    <t>非专门岗位</t>
  </si>
  <si>
    <t>不限</t>
  </si>
  <si>
    <t>中共党员</t>
  </si>
  <si>
    <t>本科及以上</t>
  </si>
  <si>
    <t>学士及以上</t>
  </si>
  <si>
    <t>计算机科学与技术类、通信信息类</t>
  </si>
  <si>
    <t>综合基础知识</t>
  </si>
  <si>
    <t>需对近亲属和主要社会关系进行政治审查；需参与24小时值班。</t>
  </si>
  <si>
    <t>骆先生：0595-22633805</t>
  </si>
  <si>
    <t>中共泉州市洛江区委宣传部</t>
  </si>
  <si>
    <t>泉州市洛江区网络安全应急中心</t>
  </si>
  <si>
    <t>专技（文字综合）</t>
  </si>
  <si>
    <t>中国语言文学类、新闻传播学类、计算机科学与技术类</t>
  </si>
  <si>
    <t>陈女士：0595-22633811</t>
  </si>
  <si>
    <t>中共泉州市洛江区委社会工作部</t>
  </si>
  <si>
    <t>泉州市洛江区社会工作服务中心</t>
  </si>
  <si>
    <t>管理（社会工作）</t>
  </si>
  <si>
    <t>9级</t>
  </si>
  <si>
    <t>法学类、社会学类、中国语言文学类</t>
  </si>
  <si>
    <t>钟女士：0595-22639965</t>
  </si>
  <si>
    <t>中共泉州市洛江区委台湾工作办公室</t>
  </si>
  <si>
    <t>泉州市洛江区台湾同胞服务中心</t>
  </si>
  <si>
    <t>专技（综合）</t>
  </si>
  <si>
    <t>林先生：0595-22630286</t>
  </si>
  <si>
    <t xml:space="preserve">泉州市洛江区发展和改革局 </t>
  </si>
  <si>
    <t>泉州市洛江区价格认定局</t>
  </si>
  <si>
    <t>专技（经济发展）</t>
  </si>
  <si>
    <t>经济贸易类、管理科学与工程类</t>
  </si>
  <si>
    <t>王先生：0595-22630003</t>
  </si>
  <si>
    <t>泉州市洛江区工业和信息化局</t>
  </si>
  <si>
    <t>泉州市洛江区工业企业服务中心</t>
  </si>
  <si>
    <t>专技（工业发展）</t>
  </si>
  <si>
    <t>经济贸易类、机械类</t>
  </si>
  <si>
    <t>黄先生：0595-22630152</t>
  </si>
  <si>
    <t>泉州市洛江区自然资源局</t>
  </si>
  <si>
    <t>泉州市洛江区自然资源保护中心</t>
  </si>
  <si>
    <t>专技（自然资源保护1）</t>
  </si>
  <si>
    <t>男</t>
  </si>
  <si>
    <t xml:space="preserve">测绘类、法学类 </t>
  </si>
  <si>
    <t>曾女士：0595-22633663</t>
  </si>
  <si>
    <t>专技（自然资源保护2）</t>
  </si>
  <si>
    <t>女</t>
  </si>
  <si>
    <t>泉州市洛江区农业农村和水务局</t>
  </si>
  <si>
    <t>泉州市洛江区水土保持工作站</t>
  </si>
  <si>
    <t>专技（水土保持）</t>
  </si>
  <si>
    <t>水利类、环境生态类、农业工程类</t>
  </si>
  <si>
    <t>林女士：0595-22633809</t>
  </si>
  <si>
    <t>泉州市洛江区商务局</t>
  </si>
  <si>
    <t>泉州市洛江区商务综合服务中心</t>
  </si>
  <si>
    <t>专技（商贸服务）</t>
  </si>
  <si>
    <t>经济贸易类、工商管理类</t>
  </si>
  <si>
    <t>唐女士：0595-22631152</t>
  </si>
  <si>
    <t>泉州市洛江区人民政府万安街道办事处</t>
  </si>
  <si>
    <t>泉州市洛江区万安街道社会事务服务中心</t>
  </si>
  <si>
    <t>周先生：0595-22638908</t>
  </si>
  <si>
    <t>泉州市洛江区人民政府双阳街道办事处</t>
  </si>
  <si>
    <t>泉州市洛江区双阳街道党群服务中心</t>
  </si>
  <si>
    <t>专门岗位二</t>
  </si>
  <si>
    <t>大专及以上</t>
  </si>
  <si>
    <t>陈女士：0595-22066225</t>
  </si>
  <si>
    <t>泉州市洛江区卫生健康局</t>
  </si>
  <si>
    <t>泉州市洛江区医院</t>
  </si>
  <si>
    <t>财政核补</t>
  </si>
  <si>
    <t>专技（财务）</t>
  </si>
  <si>
    <t>会计与审计类、统计学类</t>
  </si>
  <si>
    <t>李女士：0595-22090580</t>
  </si>
  <si>
    <t>专技（急诊科医师）</t>
  </si>
  <si>
    <t>急诊医学、临床医学、临床医学硕士、中西医结合临床、中西医临床医学</t>
  </si>
  <si>
    <t>医学基础知识</t>
  </si>
  <si>
    <t>专技（耳鼻咽喉科医师）</t>
  </si>
  <si>
    <t>耳鼻咽喉科学、临床医学、临床医学硕士、中西医结合临床、中西医临床医学、中医耳鼻咽喉科学</t>
  </si>
  <si>
    <t>专技（公卫科医师）</t>
  </si>
  <si>
    <t>公共卫生与预防医学类</t>
  </si>
  <si>
    <t>专技（皮肤科医师）</t>
  </si>
  <si>
    <t>皮肤病与性病学、临床医学、临床医学硕士、中西医结合临床、中西医临床医学</t>
  </si>
  <si>
    <t>专技（儿保科医师）</t>
  </si>
  <si>
    <t>儿科学、临床医学、临床医学硕士</t>
  </si>
  <si>
    <t>专技（肛肠外科医师）</t>
  </si>
  <si>
    <t>研究生</t>
  </si>
  <si>
    <t>硕士及以上</t>
  </si>
  <si>
    <t>中西医临床医学（肛肠方向）、中西医结合临床（肛肠方向）、中医学（肛肠方向）、中医硕士（肛肠方向）、中医外科学（肛肠方向）</t>
  </si>
  <si>
    <t>专技（神经内科医师）</t>
  </si>
  <si>
    <t>神经病学、内科学（神经内科方向、神经病学方向）、临床医学（神经内科方向、神经病学方向）、临床医学硕士（神经内科方向、神经病学方向）</t>
  </si>
  <si>
    <t>专技（精神科医师）</t>
  </si>
  <si>
    <t>精神医学、精神病与精神卫生学、临床医学（精神医学方向、精神病与精神卫生学方向）、临床医学硕士（精神医学方向、精神病与精神卫生学方向）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</si>
</sst>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34">
    <font>
      <sz val="12"/>
      <name val="宋体"/>
      <charset val="134"/>
    </font>
    <font>
      <sz val="12"/>
      <name val="宋体"/>
      <charset val="134"/>
      <scheme val="minor"/>
    </font>
    <font>
      <sz val="12"/>
      <color rgb="FF000000"/>
      <name val="仿宋_GB2312"/>
      <charset val="0"/>
    </font>
    <font>
      <b/>
      <sz val="18"/>
      <name val="宋体"/>
      <charset val="134"/>
      <scheme val="major"/>
    </font>
    <font>
      <sz val="12"/>
      <color rgb="FF000000"/>
      <name val="宋体"/>
      <charset val="134"/>
      <scheme val="minor"/>
    </font>
    <font>
      <b/>
      <sz val="10"/>
      <name val="宋体"/>
      <charset val="134"/>
    </font>
    <font>
      <b/>
      <sz val="10"/>
      <name val="黑体"/>
      <charset val="134"/>
    </font>
    <font>
      <sz val="10"/>
      <color rgb="FF000000"/>
      <name val="宋体"/>
      <charset val="134"/>
    </font>
    <font>
      <sz val="10"/>
      <color rgb="FF000000"/>
      <name val="宋体"/>
      <charset val="134"/>
      <scheme val="minor"/>
    </font>
    <font>
      <sz val="10"/>
      <color indexed="8"/>
      <name val="宋体"/>
      <charset val="134"/>
    </font>
    <font>
      <sz val="10"/>
      <color theme="1"/>
      <name val="宋体"/>
      <charset val="134"/>
    </font>
    <font>
      <sz val="10"/>
      <name val="宋体"/>
      <charset val="134"/>
    </font>
    <font>
      <sz val="1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5"/>
  <sheetViews>
    <sheetView tabSelected="1" zoomScale="90" zoomScaleNormal="90" topLeftCell="A23" workbookViewId="0">
      <selection activeCell="X16" sqref="X16"/>
    </sheetView>
  </sheetViews>
  <sheetFormatPr defaultColWidth="9" defaultRowHeight="14.25"/>
  <cols>
    <col min="1" max="1" width="4.15833333333333" customWidth="1"/>
    <col min="2" max="2" width="10.275" customWidth="1"/>
    <col min="3" max="3" width="4.575" customWidth="1"/>
    <col min="4" max="4" width="11" customWidth="1"/>
    <col min="6" max="6" width="5.13333333333333" customWidth="1"/>
    <col min="8" max="8" width="6.11666666666667" customWidth="1"/>
    <col min="9" max="9" width="3.60833333333333" customWidth="1"/>
    <col min="10" max="10" width="7.125" customWidth="1"/>
    <col min="11" max="11" width="4.71666666666667" customWidth="1"/>
    <col min="12" max="13" width="4.58333333333333" customWidth="1"/>
    <col min="14" max="14" width="5" customWidth="1"/>
    <col min="15" max="15" width="4.85833333333333" customWidth="1"/>
    <col min="16" max="16" width="5.96666666666667" customWidth="1"/>
    <col min="17" max="17" width="6.38333333333333" customWidth="1"/>
    <col min="18" max="18" width="17.85" customWidth="1"/>
    <col min="19" max="19" width="10.9666666666667" customWidth="1"/>
    <col min="20" max="20" width="5" customWidth="1"/>
    <col min="21" max="23" width="5.375" customWidth="1"/>
  </cols>
  <sheetData>
    <row r="1" ht="43" customHeight="1" spans="1:28">
      <c r="A1" s="3" t="s">
        <v>0</v>
      </c>
      <c r="B1" s="3"/>
      <c r="C1" s="3"/>
      <c r="D1" s="3"/>
      <c r="E1" s="3"/>
      <c r="F1" s="3"/>
      <c r="G1" s="3"/>
      <c r="H1" s="3"/>
      <c r="I1" s="3"/>
      <c r="J1" s="3"/>
      <c r="K1" s="3"/>
      <c r="L1" s="3"/>
      <c r="M1" s="3"/>
      <c r="N1" s="3"/>
      <c r="O1" s="3"/>
      <c r="P1" s="3"/>
      <c r="Q1" s="3"/>
      <c r="R1" s="3"/>
      <c r="S1" s="3"/>
      <c r="T1" s="3"/>
      <c r="U1" s="3"/>
      <c r="V1" s="3"/>
      <c r="W1" s="3"/>
      <c r="X1" s="3"/>
      <c r="Y1" s="3"/>
      <c r="Z1" s="25"/>
      <c r="AA1" s="25"/>
      <c r="AB1" s="25"/>
    </row>
    <row r="2" s="1" customFormat="1" ht="81" customHeight="1" spans="1:25">
      <c r="A2" s="4" t="s">
        <v>1</v>
      </c>
      <c r="B2" s="4"/>
      <c r="C2" s="4"/>
      <c r="D2" s="4"/>
      <c r="E2" s="4"/>
      <c r="F2" s="4"/>
      <c r="G2" s="4"/>
      <c r="H2" s="4"/>
      <c r="I2" s="4"/>
      <c r="J2" s="4"/>
      <c r="K2" s="4"/>
      <c r="L2" s="4"/>
      <c r="M2" s="4"/>
      <c r="N2" s="4"/>
      <c r="O2" s="4"/>
      <c r="P2" s="4"/>
      <c r="Q2" s="4"/>
      <c r="R2" s="4"/>
      <c r="S2" s="4"/>
      <c r="T2" s="4"/>
      <c r="U2" s="4"/>
      <c r="V2" s="4"/>
      <c r="W2" s="4"/>
      <c r="X2" s="4"/>
      <c r="Y2" s="4"/>
    </row>
    <row r="3" s="2" customFormat="1" ht="34" customHeight="1" spans="1:25">
      <c r="A3" s="5" t="s">
        <v>2</v>
      </c>
      <c r="B3" s="6" t="s">
        <v>3</v>
      </c>
      <c r="C3" s="5" t="s">
        <v>4</v>
      </c>
      <c r="D3" s="6" t="s">
        <v>5</v>
      </c>
      <c r="E3" s="6" t="s">
        <v>6</v>
      </c>
      <c r="F3" s="5" t="s">
        <v>7</v>
      </c>
      <c r="G3" s="6" t="s">
        <v>8</v>
      </c>
      <c r="H3" s="6" t="s">
        <v>9</v>
      </c>
      <c r="I3" s="6" t="s">
        <v>10</v>
      </c>
      <c r="J3" s="6" t="s">
        <v>11</v>
      </c>
      <c r="K3" s="6" t="s">
        <v>12</v>
      </c>
      <c r="L3" s="6"/>
      <c r="M3" s="6"/>
      <c r="N3" s="6"/>
      <c r="O3" s="6"/>
      <c r="P3" s="6"/>
      <c r="Q3" s="6"/>
      <c r="R3" s="6"/>
      <c r="S3" s="6"/>
      <c r="T3" s="6" t="s">
        <v>13</v>
      </c>
      <c r="U3" s="6" t="s">
        <v>14</v>
      </c>
      <c r="V3" s="6"/>
      <c r="W3" s="6"/>
      <c r="X3" s="6" t="s">
        <v>15</v>
      </c>
      <c r="Y3" s="26" t="s">
        <v>16</v>
      </c>
    </row>
    <row r="4" s="2" customFormat="1" ht="34" customHeight="1" spans="1:25">
      <c r="A4" s="7"/>
      <c r="B4" s="8"/>
      <c r="C4" s="7"/>
      <c r="D4" s="9"/>
      <c r="E4" s="8"/>
      <c r="F4" s="7"/>
      <c r="G4" s="9"/>
      <c r="H4" s="9"/>
      <c r="I4" s="9"/>
      <c r="J4" s="9"/>
      <c r="K4" s="9" t="s">
        <v>17</v>
      </c>
      <c r="L4" s="9" t="s">
        <v>18</v>
      </c>
      <c r="M4" s="9" t="s">
        <v>19</v>
      </c>
      <c r="N4" s="9" t="s">
        <v>20</v>
      </c>
      <c r="O4" s="9" t="s">
        <v>21</v>
      </c>
      <c r="P4" s="9" t="s">
        <v>22</v>
      </c>
      <c r="Q4" s="9" t="s">
        <v>23</v>
      </c>
      <c r="R4" s="9" t="s">
        <v>24</v>
      </c>
      <c r="S4" s="9" t="s">
        <v>25</v>
      </c>
      <c r="T4" s="9"/>
      <c r="U4" s="9" t="s">
        <v>26</v>
      </c>
      <c r="V4" s="9" t="s">
        <v>27</v>
      </c>
      <c r="W4" s="9" t="s">
        <v>28</v>
      </c>
      <c r="X4" s="9"/>
      <c r="Y4" s="27"/>
    </row>
    <row r="5" s="2" customFormat="1" ht="92" customHeight="1" spans="1:25">
      <c r="A5" s="10">
        <v>53</v>
      </c>
      <c r="B5" s="11" t="s">
        <v>29</v>
      </c>
      <c r="C5" s="12">
        <f>IF(A5=A4,(IF(D5=D4,C4,C4+1)),1)</f>
        <v>1</v>
      </c>
      <c r="D5" s="11" t="s">
        <v>30</v>
      </c>
      <c r="E5" s="11" t="s">
        <v>31</v>
      </c>
      <c r="F5" s="13">
        <f>COUNTIFS(D$3:D5,D5,A$3:A5,A5)</f>
        <v>1</v>
      </c>
      <c r="G5" s="14" t="s">
        <v>32</v>
      </c>
      <c r="H5" s="11" t="s">
        <v>33</v>
      </c>
      <c r="I5" s="11">
        <v>1</v>
      </c>
      <c r="J5" s="11" t="s">
        <v>34</v>
      </c>
      <c r="K5" s="11">
        <v>35</v>
      </c>
      <c r="L5" s="11" t="s">
        <v>35</v>
      </c>
      <c r="M5" s="11" t="s">
        <v>35</v>
      </c>
      <c r="N5" s="11" t="s">
        <v>36</v>
      </c>
      <c r="O5" s="11" t="s">
        <v>35</v>
      </c>
      <c r="P5" s="11" t="s">
        <v>37</v>
      </c>
      <c r="Q5" s="11" t="s">
        <v>38</v>
      </c>
      <c r="R5" s="11" t="s">
        <v>39</v>
      </c>
      <c r="S5" s="11"/>
      <c r="T5" s="11" t="s">
        <v>40</v>
      </c>
      <c r="U5" s="18">
        <v>1</v>
      </c>
      <c r="V5" s="19"/>
      <c r="W5" s="19"/>
      <c r="X5" s="20" t="s">
        <v>41</v>
      </c>
      <c r="Y5" s="14" t="s">
        <v>42</v>
      </c>
    </row>
    <row r="6" s="2" customFormat="1" ht="82" customHeight="1" spans="1:25">
      <c r="A6" s="10">
        <f>IF(B6=B5,A5,A5+1)</f>
        <v>54</v>
      </c>
      <c r="B6" s="11" t="s">
        <v>43</v>
      </c>
      <c r="C6" s="12">
        <f t="shared" ref="C6:C25" si="0">IF(A6=A5,(IF(D6=D5,C5,C5+1)),1)</f>
        <v>1</v>
      </c>
      <c r="D6" s="11" t="s">
        <v>44</v>
      </c>
      <c r="E6" s="11" t="s">
        <v>31</v>
      </c>
      <c r="F6" s="13">
        <f>COUNTIFS(D$3:D6,D6,A$3:A6,A6)</f>
        <v>1</v>
      </c>
      <c r="G6" s="14" t="s">
        <v>45</v>
      </c>
      <c r="H6" s="11" t="s">
        <v>33</v>
      </c>
      <c r="I6" s="11">
        <v>1</v>
      </c>
      <c r="J6" s="11" t="s">
        <v>34</v>
      </c>
      <c r="K6" s="11">
        <v>35</v>
      </c>
      <c r="L6" s="11" t="s">
        <v>35</v>
      </c>
      <c r="M6" s="11" t="s">
        <v>35</v>
      </c>
      <c r="N6" s="11" t="s">
        <v>36</v>
      </c>
      <c r="O6" s="11" t="s">
        <v>35</v>
      </c>
      <c r="P6" s="11" t="s">
        <v>37</v>
      </c>
      <c r="Q6" s="11" t="s">
        <v>38</v>
      </c>
      <c r="R6" s="11" t="s">
        <v>46</v>
      </c>
      <c r="S6" s="11"/>
      <c r="T6" s="11" t="s">
        <v>40</v>
      </c>
      <c r="U6" s="18">
        <v>1</v>
      </c>
      <c r="V6" s="11"/>
      <c r="W6" s="11"/>
      <c r="X6" s="20"/>
      <c r="Y6" s="28" t="s">
        <v>47</v>
      </c>
    </row>
    <row r="7" s="2" customFormat="1" ht="75" customHeight="1" spans="1:25">
      <c r="A7" s="10">
        <f t="shared" ref="A7:A26" si="1">IF(B7=B6,A6,A6+1)</f>
        <v>55</v>
      </c>
      <c r="B7" s="11" t="s">
        <v>48</v>
      </c>
      <c r="C7" s="12">
        <f t="shared" si="0"/>
        <v>1</v>
      </c>
      <c r="D7" s="11" t="s">
        <v>49</v>
      </c>
      <c r="E7" s="11" t="s">
        <v>31</v>
      </c>
      <c r="F7" s="13">
        <f>COUNTIFS(D$3:D7,D7,A$3:A7,A7)</f>
        <v>1</v>
      </c>
      <c r="G7" s="14" t="s">
        <v>50</v>
      </c>
      <c r="H7" s="11" t="s">
        <v>51</v>
      </c>
      <c r="I7" s="11">
        <v>1</v>
      </c>
      <c r="J7" s="11" t="s">
        <v>34</v>
      </c>
      <c r="K7" s="11">
        <v>35</v>
      </c>
      <c r="L7" s="11" t="s">
        <v>35</v>
      </c>
      <c r="M7" s="11" t="s">
        <v>35</v>
      </c>
      <c r="N7" s="11" t="s">
        <v>36</v>
      </c>
      <c r="O7" s="11" t="s">
        <v>35</v>
      </c>
      <c r="P7" s="11" t="s">
        <v>37</v>
      </c>
      <c r="Q7" s="11" t="s">
        <v>38</v>
      </c>
      <c r="R7" s="11" t="s">
        <v>52</v>
      </c>
      <c r="S7" s="11"/>
      <c r="T7" s="11" t="s">
        <v>40</v>
      </c>
      <c r="U7" s="18">
        <v>1</v>
      </c>
      <c r="V7" s="11"/>
      <c r="W7" s="11"/>
      <c r="X7" s="20"/>
      <c r="Y7" s="14" t="s">
        <v>53</v>
      </c>
    </row>
    <row r="8" s="2" customFormat="1" ht="68" customHeight="1" spans="1:25">
      <c r="A8" s="10">
        <f t="shared" si="1"/>
        <v>56</v>
      </c>
      <c r="B8" s="11" t="s">
        <v>54</v>
      </c>
      <c r="C8" s="12">
        <f t="shared" si="0"/>
        <v>1</v>
      </c>
      <c r="D8" s="11" t="s">
        <v>55</v>
      </c>
      <c r="E8" s="11" t="s">
        <v>31</v>
      </c>
      <c r="F8" s="13">
        <f>COUNTIFS(D$3:D8,D8,A$3:A8,A8)</f>
        <v>1</v>
      </c>
      <c r="G8" s="14" t="s">
        <v>56</v>
      </c>
      <c r="H8" s="11" t="s">
        <v>33</v>
      </c>
      <c r="I8" s="11">
        <v>1</v>
      </c>
      <c r="J8" s="11" t="s">
        <v>34</v>
      </c>
      <c r="K8" s="11">
        <v>35</v>
      </c>
      <c r="L8" s="11" t="s">
        <v>35</v>
      </c>
      <c r="M8" s="11" t="s">
        <v>35</v>
      </c>
      <c r="N8" s="11" t="s">
        <v>36</v>
      </c>
      <c r="O8" s="11" t="s">
        <v>35</v>
      </c>
      <c r="P8" s="11" t="s">
        <v>37</v>
      </c>
      <c r="Q8" s="11" t="s">
        <v>38</v>
      </c>
      <c r="R8" s="11" t="s">
        <v>35</v>
      </c>
      <c r="S8" s="11"/>
      <c r="T8" s="11" t="s">
        <v>40</v>
      </c>
      <c r="U8" s="18">
        <v>1</v>
      </c>
      <c r="V8" s="11"/>
      <c r="W8" s="11"/>
      <c r="X8" s="20"/>
      <c r="Y8" s="14" t="s">
        <v>57</v>
      </c>
    </row>
    <row r="9" s="2" customFormat="1" ht="69" customHeight="1" spans="1:25">
      <c r="A9" s="10">
        <f t="shared" si="1"/>
        <v>57</v>
      </c>
      <c r="B9" s="11" t="s">
        <v>58</v>
      </c>
      <c r="C9" s="12">
        <f t="shared" si="0"/>
        <v>1</v>
      </c>
      <c r="D9" s="11" t="s">
        <v>59</v>
      </c>
      <c r="E9" s="11" t="s">
        <v>31</v>
      </c>
      <c r="F9" s="13">
        <f>COUNTIFS(D$3:D9,D9,A$3:A9,A9)</f>
        <v>1</v>
      </c>
      <c r="G9" s="14" t="s">
        <v>60</v>
      </c>
      <c r="H9" s="11" t="s">
        <v>33</v>
      </c>
      <c r="I9" s="11">
        <v>1</v>
      </c>
      <c r="J9" s="11" t="s">
        <v>34</v>
      </c>
      <c r="K9" s="11">
        <v>35</v>
      </c>
      <c r="L9" s="11" t="s">
        <v>35</v>
      </c>
      <c r="M9" s="11" t="s">
        <v>35</v>
      </c>
      <c r="N9" s="11" t="s">
        <v>35</v>
      </c>
      <c r="O9" s="11" t="s">
        <v>35</v>
      </c>
      <c r="P9" s="11" t="s">
        <v>37</v>
      </c>
      <c r="Q9" s="11" t="s">
        <v>38</v>
      </c>
      <c r="R9" s="11" t="s">
        <v>61</v>
      </c>
      <c r="S9" s="11"/>
      <c r="T9" s="11" t="s">
        <v>40</v>
      </c>
      <c r="U9" s="18">
        <v>1</v>
      </c>
      <c r="V9" s="11"/>
      <c r="W9" s="11"/>
      <c r="X9" s="20"/>
      <c r="Y9" s="28" t="s">
        <v>62</v>
      </c>
    </row>
    <row r="10" s="2" customFormat="1" ht="64" customHeight="1" spans="1:25">
      <c r="A10" s="10">
        <f t="shared" si="1"/>
        <v>58</v>
      </c>
      <c r="B10" s="11" t="s">
        <v>63</v>
      </c>
      <c r="C10" s="12">
        <f t="shared" si="0"/>
        <v>1</v>
      </c>
      <c r="D10" s="11" t="s">
        <v>64</v>
      </c>
      <c r="E10" s="11" t="s">
        <v>31</v>
      </c>
      <c r="F10" s="13">
        <f>COUNTIFS(D$3:D10,D10,A$3:A10,A10)</f>
        <v>1</v>
      </c>
      <c r="G10" s="14" t="s">
        <v>65</v>
      </c>
      <c r="H10" s="11" t="s">
        <v>33</v>
      </c>
      <c r="I10" s="11">
        <v>1</v>
      </c>
      <c r="J10" s="11" t="s">
        <v>34</v>
      </c>
      <c r="K10" s="11">
        <v>35</v>
      </c>
      <c r="L10" s="11" t="s">
        <v>35</v>
      </c>
      <c r="M10" s="11" t="s">
        <v>35</v>
      </c>
      <c r="N10" s="11" t="s">
        <v>35</v>
      </c>
      <c r="O10" s="11" t="s">
        <v>35</v>
      </c>
      <c r="P10" s="11" t="s">
        <v>37</v>
      </c>
      <c r="Q10" s="11" t="s">
        <v>38</v>
      </c>
      <c r="R10" s="21" t="s">
        <v>66</v>
      </c>
      <c r="S10" s="11"/>
      <c r="T10" s="11" t="s">
        <v>40</v>
      </c>
      <c r="U10" s="18">
        <v>1</v>
      </c>
      <c r="V10" s="11"/>
      <c r="W10" s="11"/>
      <c r="X10" s="20"/>
      <c r="Y10" s="14" t="s">
        <v>67</v>
      </c>
    </row>
    <row r="11" s="2" customFormat="1" ht="60" customHeight="1" spans="1:25">
      <c r="A11" s="10">
        <f t="shared" si="1"/>
        <v>59</v>
      </c>
      <c r="B11" s="15" t="s">
        <v>68</v>
      </c>
      <c r="C11" s="12">
        <f t="shared" si="0"/>
        <v>1</v>
      </c>
      <c r="D11" s="15" t="s">
        <v>69</v>
      </c>
      <c r="E11" s="15" t="s">
        <v>31</v>
      </c>
      <c r="F11" s="13">
        <f>COUNTIFS(D$3:D11,D11,A$3:A11,A11)</f>
        <v>1</v>
      </c>
      <c r="G11" s="15" t="s">
        <v>70</v>
      </c>
      <c r="H11" s="16" t="s">
        <v>33</v>
      </c>
      <c r="I11" s="15">
        <v>1</v>
      </c>
      <c r="J11" s="11" t="s">
        <v>34</v>
      </c>
      <c r="K11" s="16">
        <v>35</v>
      </c>
      <c r="L11" s="16" t="s">
        <v>71</v>
      </c>
      <c r="M11" s="16" t="s">
        <v>35</v>
      </c>
      <c r="N11" s="16" t="s">
        <v>35</v>
      </c>
      <c r="O11" s="16" t="s">
        <v>35</v>
      </c>
      <c r="P11" s="16" t="s">
        <v>37</v>
      </c>
      <c r="Q11" s="16" t="s">
        <v>38</v>
      </c>
      <c r="R11" s="15" t="s">
        <v>72</v>
      </c>
      <c r="S11" s="22"/>
      <c r="T11" s="11" t="s">
        <v>40</v>
      </c>
      <c r="U11" s="18">
        <v>1</v>
      </c>
      <c r="V11" s="15"/>
      <c r="W11" s="15"/>
      <c r="X11" s="20"/>
      <c r="Y11" s="15" t="s">
        <v>73</v>
      </c>
    </row>
    <row r="12" s="2" customFormat="1" ht="60" customHeight="1" spans="1:25">
      <c r="A12" s="10">
        <f t="shared" si="1"/>
        <v>59</v>
      </c>
      <c r="B12" s="15" t="s">
        <v>68</v>
      </c>
      <c r="C12" s="12">
        <f t="shared" si="0"/>
        <v>1</v>
      </c>
      <c r="D12" s="15" t="s">
        <v>69</v>
      </c>
      <c r="E12" s="15" t="s">
        <v>31</v>
      </c>
      <c r="F12" s="13">
        <f>COUNTIFS(D$3:D12,D12,A$3:A12,A12)</f>
        <v>2</v>
      </c>
      <c r="G12" s="15" t="s">
        <v>74</v>
      </c>
      <c r="H12" s="16" t="s">
        <v>33</v>
      </c>
      <c r="I12" s="15">
        <v>1</v>
      </c>
      <c r="J12" s="11" t="s">
        <v>34</v>
      </c>
      <c r="K12" s="16">
        <v>35</v>
      </c>
      <c r="L12" s="16" t="s">
        <v>75</v>
      </c>
      <c r="M12" s="16" t="s">
        <v>35</v>
      </c>
      <c r="N12" s="16" t="s">
        <v>35</v>
      </c>
      <c r="O12" s="16" t="s">
        <v>35</v>
      </c>
      <c r="P12" s="16" t="s">
        <v>37</v>
      </c>
      <c r="Q12" s="16" t="s">
        <v>38</v>
      </c>
      <c r="R12" s="15" t="s">
        <v>72</v>
      </c>
      <c r="S12" s="22"/>
      <c r="T12" s="11" t="s">
        <v>40</v>
      </c>
      <c r="U12" s="18">
        <v>1</v>
      </c>
      <c r="V12" s="15"/>
      <c r="W12" s="15"/>
      <c r="X12" s="20"/>
      <c r="Y12" s="15" t="s">
        <v>73</v>
      </c>
    </row>
    <row r="13" s="2" customFormat="1" ht="61" customHeight="1" spans="1:25">
      <c r="A13" s="10">
        <f t="shared" si="1"/>
        <v>60</v>
      </c>
      <c r="B13" s="11" t="s">
        <v>76</v>
      </c>
      <c r="C13" s="12">
        <f t="shared" si="0"/>
        <v>1</v>
      </c>
      <c r="D13" s="11" t="s">
        <v>77</v>
      </c>
      <c r="E13" s="11" t="s">
        <v>31</v>
      </c>
      <c r="F13" s="13">
        <f>COUNTIFS(D$3:D13,D13,A$3:A13,A13)</f>
        <v>1</v>
      </c>
      <c r="G13" s="14" t="s">
        <v>78</v>
      </c>
      <c r="H13" s="11" t="s">
        <v>33</v>
      </c>
      <c r="I13" s="11">
        <v>1</v>
      </c>
      <c r="J13" s="11" t="s">
        <v>34</v>
      </c>
      <c r="K13" s="11">
        <v>35</v>
      </c>
      <c r="L13" s="11" t="s">
        <v>35</v>
      </c>
      <c r="M13" s="11" t="s">
        <v>35</v>
      </c>
      <c r="N13" s="11" t="s">
        <v>35</v>
      </c>
      <c r="O13" s="11" t="s">
        <v>35</v>
      </c>
      <c r="P13" s="11" t="s">
        <v>37</v>
      </c>
      <c r="Q13" s="11" t="s">
        <v>38</v>
      </c>
      <c r="R13" s="11" t="s">
        <v>79</v>
      </c>
      <c r="S13" s="11"/>
      <c r="T13" s="11" t="s">
        <v>40</v>
      </c>
      <c r="U13" s="18">
        <v>1</v>
      </c>
      <c r="V13" s="11"/>
      <c r="W13" s="11"/>
      <c r="X13" s="20"/>
      <c r="Y13" s="15" t="s">
        <v>80</v>
      </c>
    </row>
    <row r="14" s="2" customFormat="1" ht="79" customHeight="1" spans="1:25">
      <c r="A14" s="10">
        <f t="shared" si="1"/>
        <v>61</v>
      </c>
      <c r="B14" s="17" t="s">
        <v>81</v>
      </c>
      <c r="C14" s="12">
        <f t="shared" si="0"/>
        <v>1</v>
      </c>
      <c r="D14" s="17" t="s">
        <v>82</v>
      </c>
      <c r="E14" s="11" t="s">
        <v>31</v>
      </c>
      <c r="F14" s="13">
        <f>COUNTIFS(D$3:D14,D14,A$3:A14,A14)</f>
        <v>1</v>
      </c>
      <c r="G14" s="14" t="s">
        <v>83</v>
      </c>
      <c r="H14" s="11" t="s">
        <v>33</v>
      </c>
      <c r="I14" s="11">
        <v>1</v>
      </c>
      <c r="J14" s="11" t="s">
        <v>34</v>
      </c>
      <c r="K14" s="11">
        <v>35</v>
      </c>
      <c r="L14" s="11" t="s">
        <v>35</v>
      </c>
      <c r="M14" s="11" t="s">
        <v>35</v>
      </c>
      <c r="N14" s="11" t="s">
        <v>35</v>
      </c>
      <c r="O14" s="11" t="s">
        <v>35</v>
      </c>
      <c r="P14" s="11" t="s">
        <v>37</v>
      </c>
      <c r="Q14" s="11" t="s">
        <v>38</v>
      </c>
      <c r="R14" s="21" t="s">
        <v>84</v>
      </c>
      <c r="S14" s="11"/>
      <c r="T14" s="11" t="s">
        <v>40</v>
      </c>
      <c r="U14" s="18">
        <v>1</v>
      </c>
      <c r="V14" s="11"/>
      <c r="W14" s="11"/>
      <c r="X14" s="20"/>
      <c r="Y14" s="14" t="s">
        <v>85</v>
      </c>
    </row>
    <row r="15" s="2" customFormat="1" ht="64" customHeight="1" spans="1:25">
      <c r="A15" s="10">
        <f t="shared" si="1"/>
        <v>62</v>
      </c>
      <c r="B15" s="11" t="s">
        <v>86</v>
      </c>
      <c r="C15" s="12">
        <f t="shared" si="0"/>
        <v>1</v>
      </c>
      <c r="D15" s="11" t="s">
        <v>87</v>
      </c>
      <c r="E15" s="11" t="s">
        <v>31</v>
      </c>
      <c r="F15" s="13">
        <f>COUNTIFS(D$3:D15,D15,A$3:A15,A15)</f>
        <v>1</v>
      </c>
      <c r="G15" s="14" t="s">
        <v>56</v>
      </c>
      <c r="H15" s="11" t="s">
        <v>33</v>
      </c>
      <c r="I15" s="11">
        <v>1</v>
      </c>
      <c r="J15" s="11" t="s">
        <v>34</v>
      </c>
      <c r="K15" s="11">
        <v>35</v>
      </c>
      <c r="L15" s="11" t="s">
        <v>35</v>
      </c>
      <c r="M15" s="11" t="s">
        <v>35</v>
      </c>
      <c r="N15" s="11" t="s">
        <v>35</v>
      </c>
      <c r="O15" s="11" t="s">
        <v>35</v>
      </c>
      <c r="P15" s="11" t="s">
        <v>37</v>
      </c>
      <c r="Q15" s="11" t="s">
        <v>38</v>
      </c>
      <c r="R15" s="21" t="s">
        <v>35</v>
      </c>
      <c r="S15" s="11"/>
      <c r="T15" s="11" t="s">
        <v>40</v>
      </c>
      <c r="U15" s="18">
        <v>1</v>
      </c>
      <c r="V15" s="11"/>
      <c r="W15" s="11"/>
      <c r="X15" s="20"/>
      <c r="Y15" s="15" t="s">
        <v>88</v>
      </c>
    </row>
    <row r="16" ht="71" customHeight="1" spans="1:25">
      <c r="A16" s="10">
        <f t="shared" si="1"/>
        <v>63</v>
      </c>
      <c r="B16" s="11" t="s">
        <v>89</v>
      </c>
      <c r="C16" s="12">
        <f t="shared" si="0"/>
        <v>1</v>
      </c>
      <c r="D16" s="11" t="s">
        <v>90</v>
      </c>
      <c r="E16" s="11" t="s">
        <v>31</v>
      </c>
      <c r="F16" s="13">
        <f>COUNTIFS(D$3:D16,D16,A$3:A16,A16)</f>
        <v>1</v>
      </c>
      <c r="G16" s="14" t="s">
        <v>56</v>
      </c>
      <c r="H16" s="11" t="s">
        <v>33</v>
      </c>
      <c r="I16" s="11">
        <v>1</v>
      </c>
      <c r="J16" s="11" t="s">
        <v>91</v>
      </c>
      <c r="K16" s="11">
        <v>35</v>
      </c>
      <c r="L16" s="11" t="s">
        <v>35</v>
      </c>
      <c r="M16" s="11" t="s">
        <v>35</v>
      </c>
      <c r="N16" s="11" t="s">
        <v>35</v>
      </c>
      <c r="O16" s="11" t="s">
        <v>35</v>
      </c>
      <c r="P16" s="11" t="s">
        <v>92</v>
      </c>
      <c r="Q16" s="11" t="s">
        <v>35</v>
      </c>
      <c r="R16" s="11" t="s">
        <v>35</v>
      </c>
      <c r="S16" s="11"/>
      <c r="T16" s="11" t="s">
        <v>40</v>
      </c>
      <c r="U16" s="18">
        <v>1</v>
      </c>
      <c r="V16" s="11"/>
      <c r="W16" s="11"/>
      <c r="X16" s="11"/>
      <c r="Y16" s="15" t="s">
        <v>93</v>
      </c>
    </row>
    <row r="17" ht="65" customHeight="1" spans="1:25">
      <c r="A17" s="10">
        <f t="shared" si="1"/>
        <v>64</v>
      </c>
      <c r="B17" s="11" t="s">
        <v>94</v>
      </c>
      <c r="C17" s="12">
        <f t="shared" si="0"/>
        <v>1</v>
      </c>
      <c r="D17" s="11" t="s">
        <v>95</v>
      </c>
      <c r="E17" s="11" t="s">
        <v>96</v>
      </c>
      <c r="F17" s="13">
        <f>COUNTIFS(D$3:D17,D17,A$3:A17,A17)</f>
        <v>1</v>
      </c>
      <c r="G17" s="11" t="s">
        <v>97</v>
      </c>
      <c r="H17" s="11" t="s">
        <v>33</v>
      </c>
      <c r="I17" s="11">
        <v>1</v>
      </c>
      <c r="J17" s="11" t="s">
        <v>34</v>
      </c>
      <c r="K17" s="11">
        <v>35</v>
      </c>
      <c r="L17" s="11" t="s">
        <v>35</v>
      </c>
      <c r="M17" s="11" t="s">
        <v>35</v>
      </c>
      <c r="N17" s="11" t="s">
        <v>35</v>
      </c>
      <c r="O17" s="11" t="s">
        <v>35</v>
      </c>
      <c r="P17" s="11" t="s">
        <v>37</v>
      </c>
      <c r="Q17" s="11" t="s">
        <v>38</v>
      </c>
      <c r="R17" s="23" t="s">
        <v>98</v>
      </c>
      <c r="S17" s="11"/>
      <c r="T17" s="11" t="s">
        <v>40</v>
      </c>
      <c r="U17" s="18">
        <v>1</v>
      </c>
      <c r="V17" s="11"/>
      <c r="W17" s="11"/>
      <c r="Y17" s="11" t="s">
        <v>99</v>
      </c>
    </row>
    <row r="18" ht="66" customHeight="1" spans="1:25">
      <c r="A18" s="10">
        <f t="shared" si="1"/>
        <v>64</v>
      </c>
      <c r="B18" s="11" t="s">
        <v>94</v>
      </c>
      <c r="C18" s="12">
        <f t="shared" si="0"/>
        <v>1</v>
      </c>
      <c r="D18" s="11" t="s">
        <v>95</v>
      </c>
      <c r="E18" s="11" t="s">
        <v>96</v>
      </c>
      <c r="F18" s="13">
        <f>COUNTIFS(D$3:D18,D18,A$3:A18,A18)</f>
        <v>2</v>
      </c>
      <c r="G18" s="11" t="s">
        <v>100</v>
      </c>
      <c r="H18" s="11" t="s">
        <v>33</v>
      </c>
      <c r="I18" s="11">
        <v>3</v>
      </c>
      <c r="J18" s="11" t="s">
        <v>34</v>
      </c>
      <c r="K18" s="11">
        <v>35</v>
      </c>
      <c r="L18" s="11" t="s">
        <v>35</v>
      </c>
      <c r="M18" s="11" t="s">
        <v>35</v>
      </c>
      <c r="N18" s="11" t="s">
        <v>35</v>
      </c>
      <c r="O18" s="11" t="s">
        <v>35</v>
      </c>
      <c r="P18" s="11" t="s">
        <v>37</v>
      </c>
      <c r="Q18" s="11" t="s">
        <v>38</v>
      </c>
      <c r="R18" s="11" t="s">
        <v>101</v>
      </c>
      <c r="S18" s="11"/>
      <c r="T18" s="11" t="s">
        <v>102</v>
      </c>
      <c r="U18" s="18">
        <v>1</v>
      </c>
      <c r="V18" s="11"/>
      <c r="W18" s="11"/>
      <c r="X18" s="20"/>
      <c r="Y18" s="11" t="s">
        <v>99</v>
      </c>
    </row>
    <row r="19" ht="78" customHeight="1" spans="1:25">
      <c r="A19" s="10">
        <f t="shared" si="1"/>
        <v>64</v>
      </c>
      <c r="B19" s="11" t="s">
        <v>94</v>
      </c>
      <c r="C19" s="12">
        <f t="shared" si="0"/>
        <v>1</v>
      </c>
      <c r="D19" s="11" t="s">
        <v>95</v>
      </c>
      <c r="E19" s="11" t="s">
        <v>96</v>
      </c>
      <c r="F19" s="13">
        <f>COUNTIFS(D$3:D19,D19,A$3:A19,A19)</f>
        <v>3</v>
      </c>
      <c r="G19" s="11" t="s">
        <v>103</v>
      </c>
      <c r="H19" s="11" t="s">
        <v>33</v>
      </c>
      <c r="I19" s="11">
        <v>1</v>
      </c>
      <c r="J19" s="11" t="s">
        <v>34</v>
      </c>
      <c r="K19" s="11">
        <v>35</v>
      </c>
      <c r="L19" s="11" t="s">
        <v>35</v>
      </c>
      <c r="M19" s="11" t="s">
        <v>35</v>
      </c>
      <c r="N19" s="11" t="s">
        <v>35</v>
      </c>
      <c r="O19" s="11" t="s">
        <v>35</v>
      </c>
      <c r="P19" s="11" t="s">
        <v>37</v>
      </c>
      <c r="Q19" s="11" t="s">
        <v>38</v>
      </c>
      <c r="R19" s="11" t="s">
        <v>104</v>
      </c>
      <c r="S19" s="11"/>
      <c r="T19" s="11" t="s">
        <v>102</v>
      </c>
      <c r="U19" s="18">
        <v>1</v>
      </c>
      <c r="V19" s="11"/>
      <c r="W19" s="11"/>
      <c r="X19" s="20"/>
      <c r="Y19" s="11" t="s">
        <v>99</v>
      </c>
    </row>
    <row r="20" ht="79" customHeight="1" spans="1:25">
      <c r="A20" s="10">
        <f t="shared" si="1"/>
        <v>64</v>
      </c>
      <c r="B20" s="11" t="s">
        <v>94</v>
      </c>
      <c r="C20" s="12">
        <f t="shared" si="0"/>
        <v>1</v>
      </c>
      <c r="D20" s="11" t="s">
        <v>95</v>
      </c>
      <c r="E20" s="11" t="s">
        <v>96</v>
      </c>
      <c r="F20" s="13">
        <f>COUNTIFS(D$3:D20,D20,A$3:A20,A20)</f>
        <v>4</v>
      </c>
      <c r="G20" s="11" t="s">
        <v>105</v>
      </c>
      <c r="H20" s="11" t="s">
        <v>33</v>
      </c>
      <c r="I20" s="11">
        <v>2</v>
      </c>
      <c r="J20" s="11" t="s">
        <v>34</v>
      </c>
      <c r="K20" s="11">
        <v>35</v>
      </c>
      <c r="L20" s="11" t="s">
        <v>35</v>
      </c>
      <c r="M20" s="11" t="s">
        <v>35</v>
      </c>
      <c r="N20" s="11" t="s">
        <v>35</v>
      </c>
      <c r="O20" s="11" t="s">
        <v>35</v>
      </c>
      <c r="P20" s="11" t="s">
        <v>37</v>
      </c>
      <c r="Q20" s="11" t="s">
        <v>38</v>
      </c>
      <c r="R20" s="11" t="s">
        <v>106</v>
      </c>
      <c r="S20" s="11"/>
      <c r="T20" s="11" t="s">
        <v>102</v>
      </c>
      <c r="U20" s="18">
        <v>1</v>
      </c>
      <c r="V20" s="11"/>
      <c r="W20" s="11"/>
      <c r="X20" s="20"/>
      <c r="Y20" s="11" t="s">
        <v>99</v>
      </c>
    </row>
    <row r="21" ht="80" customHeight="1" spans="1:25">
      <c r="A21" s="10">
        <f t="shared" si="1"/>
        <v>64</v>
      </c>
      <c r="B21" s="11" t="s">
        <v>94</v>
      </c>
      <c r="C21" s="12">
        <f t="shared" si="0"/>
        <v>1</v>
      </c>
      <c r="D21" s="11" t="s">
        <v>95</v>
      </c>
      <c r="E21" s="11" t="s">
        <v>96</v>
      </c>
      <c r="F21" s="13">
        <f>COUNTIFS(D$3:D21,D21,A$3:A21,A21)</f>
        <v>5</v>
      </c>
      <c r="G21" s="11" t="s">
        <v>107</v>
      </c>
      <c r="H21" s="11" t="s">
        <v>33</v>
      </c>
      <c r="I21" s="11">
        <v>1</v>
      </c>
      <c r="J21" s="11" t="s">
        <v>34</v>
      </c>
      <c r="K21" s="11">
        <v>35</v>
      </c>
      <c r="L21" s="11" t="s">
        <v>35</v>
      </c>
      <c r="M21" s="11" t="s">
        <v>35</v>
      </c>
      <c r="N21" s="11" t="s">
        <v>35</v>
      </c>
      <c r="O21" s="11" t="s">
        <v>35</v>
      </c>
      <c r="P21" s="11" t="s">
        <v>37</v>
      </c>
      <c r="Q21" s="11" t="s">
        <v>38</v>
      </c>
      <c r="R21" s="11" t="s">
        <v>108</v>
      </c>
      <c r="S21" s="11"/>
      <c r="T21" s="11" t="s">
        <v>102</v>
      </c>
      <c r="U21" s="18">
        <v>1</v>
      </c>
      <c r="V21" s="11"/>
      <c r="W21" s="11"/>
      <c r="X21" s="20"/>
      <c r="Y21" s="11" t="s">
        <v>99</v>
      </c>
    </row>
    <row r="22" ht="65" customHeight="1" spans="1:25">
      <c r="A22" s="10">
        <f t="shared" si="1"/>
        <v>64</v>
      </c>
      <c r="B22" s="11" t="s">
        <v>94</v>
      </c>
      <c r="C22" s="12">
        <f t="shared" si="0"/>
        <v>1</v>
      </c>
      <c r="D22" s="11" t="s">
        <v>95</v>
      </c>
      <c r="E22" s="11" t="s">
        <v>96</v>
      </c>
      <c r="F22" s="13">
        <f>COUNTIFS(D$3:D22,D22,A$3:A22,A22)</f>
        <v>6</v>
      </c>
      <c r="G22" s="11" t="s">
        <v>109</v>
      </c>
      <c r="H22" s="11" t="s">
        <v>33</v>
      </c>
      <c r="I22" s="11">
        <v>1</v>
      </c>
      <c r="J22" s="11" t="s">
        <v>34</v>
      </c>
      <c r="K22" s="11">
        <v>35</v>
      </c>
      <c r="L22" s="11" t="s">
        <v>35</v>
      </c>
      <c r="M22" s="11" t="s">
        <v>35</v>
      </c>
      <c r="N22" s="11" t="s">
        <v>35</v>
      </c>
      <c r="O22" s="11" t="s">
        <v>35</v>
      </c>
      <c r="P22" s="11" t="s">
        <v>37</v>
      </c>
      <c r="Q22" s="11" t="s">
        <v>38</v>
      </c>
      <c r="R22" s="11" t="s">
        <v>110</v>
      </c>
      <c r="S22" s="11"/>
      <c r="T22" s="11" t="s">
        <v>102</v>
      </c>
      <c r="U22" s="18">
        <v>1</v>
      </c>
      <c r="V22" s="11"/>
      <c r="W22" s="11"/>
      <c r="X22" s="20"/>
      <c r="Y22" s="11" t="s">
        <v>99</v>
      </c>
    </row>
    <row r="23" ht="113" customHeight="1" spans="1:25">
      <c r="A23" s="10">
        <f t="shared" si="1"/>
        <v>64</v>
      </c>
      <c r="B23" s="11" t="s">
        <v>94</v>
      </c>
      <c r="C23" s="12">
        <f t="shared" si="0"/>
        <v>1</v>
      </c>
      <c r="D23" s="11" t="s">
        <v>95</v>
      </c>
      <c r="E23" s="11" t="s">
        <v>96</v>
      </c>
      <c r="F23" s="13">
        <f>COUNTIFS(D$3:D23,D23,A$3:A23,A23)</f>
        <v>7</v>
      </c>
      <c r="G23" s="11" t="s">
        <v>111</v>
      </c>
      <c r="H23" s="11" t="s">
        <v>33</v>
      </c>
      <c r="I23" s="11">
        <v>1</v>
      </c>
      <c r="J23" s="11" t="s">
        <v>34</v>
      </c>
      <c r="K23" s="11">
        <v>35</v>
      </c>
      <c r="L23" s="11" t="s">
        <v>35</v>
      </c>
      <c r="M23" s="11" t="s">
        <v>35</v>
      </c>
      <c r="N23" s="11" t="s">
        <v>35</v>
      </c>
      <c r="O23" s="11" t="s">
        <v>35</v>
      </c>
      <c r="P23" s="11" t="s">
        <v>112</v>
      </c>
      <c r="Q23" s="11" t="s">
        <v>113</v>
      </c>
      <c r="R23" s="11" t="s">
        <v>114</v>
      </c>
      <c r="S23" s="11"/>
      <c r="T23" s="11" t="s">
        <v>102</v>
      </c>
      <c r="U23" s="18">
        <v>1</v>
      </c>
      <c r="V23" s="11"/>
      <c r="W23" s="11"/>
      <c r="X23" s="20"/>
      <c r="Y23" s="11" t="s">
        <v>99</v>
      </c>
    </row>
    <row r="24" ht="114" customHeight="1" spans="1:25">
      <c r="A24" s="10">
        <f t="shared" si="1"/>
        <v>64</v>
      </c>
      <c r="B24" s="11" t="s">
        <v>94</v>
      </c>
      <c r="C24" s="12">
        <f t="shared" si="0"/>
        <v>1</v>
      </c>
      <c r="D24" s="11" t="s">
        <v>95</v>
      </c>
      <c r="E24" s="11" t="s">
        <v>96</v>
      </c>
      <c r="F24" s="13">
        <f>COUNTIFS(D$3:D24,D24,A$3:A24,A24)</f>
        <v>8</v>
      </c>
      <c r="G24" s="11" t="s">
        <v>115</v>
      </c>
      <c r="H24" s="11" t="s">
        <v>33</v>
      </c>
      <c r="I24" s="11">
        <v>1</v>
      </c>
      <c r="J24" s="11" t="s">
        <v>34</v>
      </c>
      <c r="K24" s="11">
        <v>35</v>
      </c>
      <c r="L24" s="11" t="s">
        <v>35</v>
      </c>
      <c r="M24" s="11" t="s">
        <v>35</v>
      </c>
      <c r="N24" s="11" t="s">
        <v>35</v>
      </c>
      <c r="O24" s="11" t="s">
        <v>35</v>
      </c>
      <c r="P24" s="11" t="s">
        <v>112</v>
      </c>
      <c r="Q24" s="11" t="s">
        <v>113</v>
      </c>
      <c r="R24" s="11" t="s">
        <v>116</v>
      </c>
      <c r="S24" s="11"/>
      <c r="T24" s="11" t="s">
        <v>102</v>
      </c>
      <c r="U24" s="18">
        <v>1</v>
      </c>
      <c r="V24" s="11"/>
      <c r="W24" s="11"/>
      <c r="X24" s="20"/>
      <c r="Y24" s="11" t="s">
        <v>99</v>
      </c>
    </row>
    <row r="25" ht="116" customHeight="1" spans="1:25">
      <c r="A25" s="10">
        <f t="shared" si="1"/>
        <v>64</v>
      </c>
      <c r="B25" s="11" t="s">
        <v>94</v>
      </c>
      <c r="C25" s="12">
        <f t="shared" si="0"/>
        <v>1</v>
      </c>
      <c r="D25" s="11" t="s">
        <v>95</v>
      </c>
      <c r="E25" s="11" t="s">
        <v>96</v>
      </c>
      <c r="F25" s="13">
        <f>COUNTIFS(D$3:D25,D25,A$3:A25,A25)</f>
        <v>9</v>
      </c>
      <c r="G25" s="11" t="s">
        <v>117</v>
      </c>
      <c r="H25" s="11" t="s">
        <v>33</v>
      </c>
      <c r="I25" s="11">
        <v>1</v>
      </c>
      <c r="J25" s="11" t="s">
        <v>34</v>
      </c>
      <c r="K25" s="11">
        <v>35</v>
      </c>
      <c r="L25" s="11" t="s">
        <v>35</v>
      </c>
      <c r="M25" s="11" t="s">
        <v>35</v>
      </c>
      <c r="N25" s="11" t="s">
        <v>35</v>
      </c>
      <c r="O25" s="11" t="s">
        <v>35</v>
      </c>
      <c r="P25" s="11" t="s">
        <v>37</v>
      </c>
      <c r="Q25" s="11" t="s">
        <v>38</v>
      </c>
      <c r="R25" s="24" t="s">
        <v>118</v>
      </c>
      <c r="S25" s="11"/>
      <c r="T25" s="11" t="s">
        <v>102</v>
      </c>
      <c r="U25" s="18">
        <v>1</v>
      </c>
      <c r="V25" s="11"/>
      <c r="W25" s="11"/>
      <c r="X25" s="20"/>
      <c r="Y25" s="11" t="s">
        <v>99</v>
      </c>
    </row>
  </sheetData>
  <sheetProtection password="E2BC" sheet="1" objects="1"/>
  <autoFilter xmlns:etc="http://www.wps.cn/officeDocument/2017/etCustomData" ref="B3:Y25" etc:filterBottomFollowUsedRange="0">
    <extLst/>
  </autoFilter>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P17 P19:P21">
      <formula1>"中专及以上,大专及以上,本科及以上,研究生"</formula1>
    </dataValidation>
    <dataValidation type="list" allowBlank="1" showInputMessage="1" showErrorMessage="1" sqref="Q17 Q19:Q21">
      <formula1>"不限,学士及以上,硕士及以上,博士"</formula1>
    </dataValidation>
    <dataValidation allowBlank="1" showInputMessage="1" showErrorMessage="1" sqref="T17"/>
    <dataValidation type="list" allowBlank="1" showInputMessage="1" showErrorMessage="1" sqref="E11:E12">
      <formula1>"财政核拨,财政核补,经费自给"</formula1>
    </dataValidation>
    <dataValidation type="list" allowBlank="1" showInputMessage="1" showErrorMessage="1" sqref="L17:L21">
      <formula1>"男,女,不限"</formula1>
    </dataValidation>
    <dataValidation type="list" allowBlank="1" showInputMessage="1" showErrorMessage="1" sqref="T5:T13 T15:T16">
      <formula1>"综合基础知识,医学基础知识,护理基础知识,免笔试"</formula1>
    </dataValidation>
  </dataValidations>
  <pageMargins left="0.751388888888889" right="0.751388888888889" top="0.550694444444444" bottom="0.432638888888889" header="0.511805555555556" footer="0.118055555555556"/>
  <pageSetup paperSize="9" scale="7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蝴蝶</cp:lastModifiedBy>
  <dcterms:created xsi:type="dcterms:W3CDTF">2018-05-28T19:28:41Z</dcterms:created>
  <dcterms:modified xsi:type="dcterms:W3CDTF">2025-03-27T01:08:03Z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3BD854D7EE414A078328325FEA6F5F97_13</vt:lpwstr>
  </property>
</Properties>
</file>