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<sst xmlns="http://schemas.openxmlformats.org/spreadsheetml/2006/main" count="615" uniqueCount="184">
  <si>
    <t>02-2025年泉州市鲤城区事业单位公开招聘编制内工作人员岗位信息表</t>
  </si>
  <si>
    <t>特别说明：
1.所有岗位的聘用人员在本区的最低服务年限五年，服务期不包含住院医师或全科医生规范化培训时间；
2.报名考试、资格审核等有关问题请联系鲤城区人社局，联系人及电话：陈女士，0595-22355070。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</si>
  <si>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</si>
  <si>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</si>
  <si>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</si>
  <si>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</si>
  <si>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</si>
  <si>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</si>
  <si>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</si>
  <si>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岗位最高级别</t>
  </si>
  <si>
    <t>招聘
人数</t>
  </si>
  <si>
    <t>是否专门岗位</t>
  </si>
  <si>
    <t>所  需  资  格  条  件</t>
  </si>
  <si>
    <t>笔试科目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</si>
  <si>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</si>
  <si>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</si>
  <si>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</si>
  <si>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</si>
  <si>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</si>
  <si>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</si>
  <si>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政治面貌</t>
  </si>
  <si>
    <t>学历类别</t>
  </si>
  <si>
    <t>学历</t>
  </si>
  <si>
    <t>学位</t>
  </si>
  <si>
    <t>专业要求</t>
  </si>
  <si>
    <t>其他要求</t>
  </si>
  <si>
    <t>笔试</t>
  </si>
  <si>
    <t>面试</t>
  </si>
  <si>
    <t>专业测试</t>
  </si>
  <si>
    <t>中共鲤城区委办公室</t>
  </si>
  <si>
    <t>中共鲤城区委办公室密码技术中心</t>
  </si>
  <si>
    <t>财政核拨</t>
  </si>
  <si>
    <t>管理（综合）</t>
  </si>
  <si>
    <t>9级</t>
  </si>
  <si>
    <t>非专
门岗
位</t>
  </si>
  <si>
    <t>不限</t>
  </si>
  <si>
    <t>中共党员</t>
  </si>
  <si>
    <t>本科及以上</t>
  </si>
  <si>
    <t>学士及以上</t>
  </si>
  <si>
    <t>计算机科学与技术类</t>
  </si>
  <si>
    <t>从事机要保密工作；需24小时值班；需对近亲属及本人关系密切的其他主要社会关系进行政治审查。</t>
  </si>
  <si>
    <t>综合基础知识</t>
  </si>
  <si>
    <t>黄先生：0595-22355603</t>
  </si>
  <si>
    <t>中共泉州市鲤城区委社会工作部</t>
  </si>
  <si>
    <t>鲤城区社会工作信息服务中心</t>
  </si>
  <si>
    <t>管理（党务）</t>
  </si>
  <si>
    <t>张女士：0595-22355129</t>
  </si>
  <si>
    <t>中共泉州市鲤城区委宣传部</t>
  </si>
  <si>
    <t>鲤城区融媒体中心</t>
  </si>
  <si>
    <t>管理（新闻采编）</t>
  </si>
  <si>
    <t>中国语言文学类；新闻传播学类</t>
  </si>
  <si>
    <t>郭女士：0595-22355703</t>
  </si>
  <si>
    <t>中共泉州市鲤城区委机构编制委员会办公室</t>
  </si>
  <si>
    <t>鲤城区机构编制事务服务中心</t>
  </si>
  <si>
    <t>管理（机构编制）</t>
  </si>
  <si>
    <t>法学类</t>
  </si>
  <si>
    <t>张先生:
0595-22355135</t>
  </si>
  <si>
    <t>泉州市鲤城区人民政府办公室</t>
  </si>
  <si>
    <t>鲤城区机关后勤服务中心</t>
  </si>
  <si>
    <t>专技（办公室综合1）</t>
  </si>
  <si>
    <t>12级</t>
  </si>
  <si>
    <t>男</t>
  </si>
  <si>
    <t>中国语言文学类、财政金融类、会计与审计类、图书档案学类</t>
  </si>
  <si>
    <t>陈先生：0595-22355082</t>
  </si>
  <si>
    <t>专技（办公室综合2）</t>
  </si>
  <si>
    <t>女</t>
  </si>
  <si>
    <t>泉州市鲤城区发展和改革局</t>
  </si>
  <si>
    <t>鲤城区产业发展服务中心</t>
  </si>
  <si>
    <t>管理（经济分析与宣传）</t>
  </si>
  <si>
    <t>财政金融类、会计与审计类、社会学类、新闻传播学类</t>
  </si>
  <si>
    <t>周女士：0595-22350386</t>
  </si>
  <si>
    <t>泉州市鲤城区教育局</t>
  </si>
  <si>
    <t>鲤城区教育综合服务中心</t>
  </si>
  <si>
    <t>专技（办公室综合）</t>
  </si>
  <si>
    <t>哲学类、中国语言文学类、新闻传播学类、历史学类</t>
  </si>
  <si>
    <t>陈先生：0595-22398293</t>
  </si>
  <si>
    <t>泉州市鲤城区民政局</t>
  </si>
  <si>
    <t>鲤城区民政事务服务中心</t>
  </si>
  <si>
    <t>专技（综合）</t>
  </si>
  <si>
    <t>统计学类、法学类</t>
  </si>
  <si>
    <t>林先生：0595-22355761</t>
  </si>
  <si>
    <t>泉州市鲤城区财政局</t>
  </si>
  <si>
    <t>鲤城区国库支付中心</t>
  </si>
  <si>
    <t>专技（财务1）</t>
  </si>
  <si>
    <t>财政金融类、会计与审计类</t>
  </si>
  <si>
    <t xml:space="preserve"> </t>
  </si>
  <si>
    <t>林女士：0595-22355799</t>
  </si>
  <si>
    <t>专技（财务2）</t>
  </si>
  <si>
    <t>泉州市鲤城区人力资源和社会保障局</t>
  </si>
  <si>
    <t>鲤城区劳动人事争议仲裁院</t>
  </si>
  <si>
    <t>专技（法制审核）</t>
  </si>
  <si>
    <t>要求取得国家统一法律职业资格证书A证</t>
  </si>
  <si>
    <t>黄女士：0595-22355733</t>
  </si>
  <si>
    <t>泉州市鲤城区文化体育和旅游局</t>
  </si>
  <si>
    <t>泉州市鲤城区文化馆</t>
  </si>
  <si>
    <t>管理（新闻宣传）</t>
  </si>
  <si>
    <t>研究生及以上</t>
  </si>
  <si>
    <t>硕士及以上</t>
  </si>
  <si>
    <t>新闻传播学类</t>
  </si>
  <si>
    <t>林女士：0595-22355962</t>
  </si>
  <si>
    <t>泉州市鲤城区审计局</t>
  </si>
  <si>
    <t>鲤城区审计举报中心</t>
  </si>
  <si>
    <t>专技（审计）</t>
  </si>
  <si>
    <t>会计与审计类</t>
  </si>
  <si>
    <t>庄女士：0595-22355737</t>
  </si>
  <si>
    <t>泉州市鲤城高新技术产业开发区管理委员会</t>
  </si>
  <si>
    <t>泉州市鲤城高新技术产业开发区服务中心</t>
  </si>
  <si>
    <t>专技（企业服务）</t>
  </si>
  <si>
    <t>电子信息类、通信信息类、计算机硬件技术类</t>
  </si>
  <si>
    <t>黄先生：0595-22483550</t>
  </si>
  <si>
    <t>泉州市鲤城区人民政府江南街道办事处</t>
  </si>
  <si>
    <t>鲤城区江南街道社会事务服务中心</t>
  </si>
  <si>
    <t>专技（经济服务）</t>
  </si>
  <si>
    <t>计算机科学与技术类、环境生态类、农业经济管理类、土建类</t>
  </si>
  <si>
    <t>林女士：0595-22473032</t>
  </si>
  <si>
    <t>泉州市鲤城区人民政府金龙街道办事处</t>
  </si>
  <si>
    <t>泉州市鲤城区金龙街道社会事务服务中心</t>
  </si>
  <si>
    <t>专技（安全生产）</t>
  </si>
  <si>
    <t>化学类</t>
  </si>
  <si>
    <t>潘女士：0595-28052301</t>
  </si>
  <si>
    <t>泉州市鲤城区人民政府常泰街道
办事处</t>
  </si>
  <si>
    <t>鲤城区常泰街道党群服务中心</t>
  </si>
  <si>
    <t>王先生：0595-28052720</t>
  </si>
  <si>
    <t>泉州市鲤城区人民政府鲤中街道办事处</t>
  </si>
  <si>
    <t>鲤城区鲤中街道社会事务服务中心</t>
  </si>
  <si>
    <t>黄先生：0595-22399710</t>
  </si>
  <si>
    <t>泉州市鲤城区人民政府临江街道办事处</t>
  </si>
  <si>
    <t>鲤城区临江街道社会事务服务中心</t>
  </si>
  <si>
    <t>冯女士：0595-22388331</t>
  </si>
  <si>
    <t>泉州市鲤城区卫生健康局</t>
  </si>
  <si>
    <t>鲤城区疾病预防控制中心 （鲤城区卫生健康监督所）</t>
  </si>
  <si>
    <t>专技（疾病控制、公共卫生医师1）</t>
  </si>
  <si>
    <t>公共卫生与预防医学类</t>
  </si>
  <si>
    <t>医学基础知识</t>
  </si>
  <si>
    <t xml:space="preserve">吴女士：0595-68295055 </t>
  </si>
  <si>
    <t>专技（疾病控制、公共卫生医师2）</t>
  </si>
  <si>
    <t>专技（卫生管理1）</t>
  </si>
  <si>
    <t>卫生管理类</t>
  </si>
  <si>
    <t>专技（卫生管理2）</t>
  </si>
  <si>
    <t>鲤城区妇幼保健院</t>
  </si>
  <si>
    <t>财政核补</t>
  </si>
  <si>
    <t>专技（会计）</t>
  </si>
  <si>
    <t>涂女士：0595-22985240</t>
  </si>
  <si>
    <t>鲤城区江南街道社区卫生服务中心</t>
  </si>
  <si>
    <t>管理（结防科医师）</t>
  </si>
  <si>
    <t>中医学、中西医临床医学、中西医结合临床</t>
  </si>
  <si>
    <r>
      <t>须取得</t>
    </r>
    <r>
      <rPr>
        <sz val="10"/>
        <rFont val="宋体"/>
        <charset val="134"/>
      </rPr>
      <t>与岗位专业要求相应的</t>
    </r>
    <r>
      <rPr>
        <sz val="10"/>
        <rFont val="宋体"/>
        <charset val="134"/>
        <scheme val="major"/>
      </rPr>
      <t>住院医师规范化培训合格证书，</t>
    </r>
    <r>
      <rPr>
        <sz val="10"/>
        <rFont val="宋体"/>
        <charset val="134"/>
      </rPr>
      <t>证书取得时间可放宽至2025年12月31日，未取得的按约定解除聘用合同。</t>
    </r>
  </si>
  <si>
    <t>张先生：0595-68295187</t>
  </si>
  <si>
    <t>管理（中医科医师）</t>
  </si>
  <si>
    <t>研究生</t>
  </si>
  <si>
    <t>全科医学（中医，不授博士学位）、中西医临床医学、中西医结合临床、中西医结合康复学</t>
  </si>
  <si>
    <r>
      <t>须取得</t>
    </r>
    <r>
      <rPr>
        <sz val="10"/>
        <rFont val="宋体"/>
        <charset val="134"/>
      </rPr>
      <t>与岗位专业要求相应的</t>
    </r>
    <r>
      <rPr>
        <sz val="10"/>
        <rFont val="宋体"/>
        <charset val="134"/>
        <scheme val="major"/>
      </rPr>
      <t>执业医师资格证书。</t>
    </r>
  </si>
  <si>
    <t>管理（检验科技师）</t>
  </si>
  <si>
    <t>医学检验、医学检验技术、临床检验诊断学</t>
  </si>
  <si>
    <r>
      <t>须取得</t>
    </r>
    <r>
      <rPr>
        <sz val="10"/>
        <rFont val="宋体"/>
        <charset val="134"/>
      </rPr>
      <t>与岗位专业要求相应的检验</t>
    </r>
    <r>
      <rPr>
        <sz val="10"/>
        <rFont val="宋体"/>
        <charset val="134"/>
        <scheme val="major"/>
      </rPr>
      <t>资格证书。</t>
    </r>
  </si>
  <si>
    <t>鲤城区金龙街道社区卫生服务中心</t>
  </si>
  <si>
    <t>专技（影像医师）</t>
  </si>
  <si>
    <t>医学影像学、医学影像技术、放射医学、影像医学与核医学</t>
  </si>
  <si>
    <t>专技（全科医师1）</t>
  </si>
  <si>
    <t>临床医学、全科医学、中医学、中西医临床医学、中西医结合临床</t>
  </si>
  <si>
    <t>专技（全科医师2）</t>
  </si>
  <si>
    <t>鲤城区浮桥街道社区卫生服务中心</t>
  </si>
  <si>
    <t>专技（超声医师）</t>
  </si>
  <si>
    <t>超声医学、医学影像学、影像医学与核医学</t>
  </si>
  <si>
    <t xml:space="preserve"> 陈先生：0595-22486926</t>
  </si>
  <si>
    <t>鲤城区常泰街道社区卫生服务中心</t>
  </si>
  <si>
    <t>专技（全科医师）</t>
  </si>
  <si>
    <t>颜女士：0595-22450289</t>
  </si>
  <si>
    <t>鲤城区开元街道社区卫生服务中心</t>
  </si>
  <si>
    <t>专技（临床医师）</t>
  </si>
  <si>
    <t>临床医学、内科学、全科医学</t>
  </si>
  <si>
    <t>学位须为医学学士及以上</t>
  </si>
  <si>
    <t>向女士：0595-22769120</t>
  </si>
  <si>
    <t>鲤城区鲤中街道社区卫生服务中心</t>
  </si>
  <si>
    <t>专技（针灸推拿师）</t>
  </si>
  <si>
    <t>针灸推拿、针灸推拿（学）、针灸学、中医康复学、中医骨伤、中医骨伤科学、中医骨伤科学（含推拿）</t>
  </si>
  <si>
    <t>林先生：0595-22155120</t>
  </si>
  <si>
    <t>鲤城区海滨街道社区卫生服务中心</t>
  </si>
  <si>
    <t>专技（中医师）</t>
  </si>
  <si>
    <r>
      <t>1、</t>
    </r>
    <r>
      <rPr>
        <sz val="10"/>
        <rFont val="宋体"/>
        <charset val="134"/>
      </rPr>
      <t>须</t>
    </r>
    <r>
      <rPr>
        <sz val="10"/>
        <rFont val="宋体"/>
        <charset val="134"/>
        <scheme val="major"/>
      </rPr>
      <t>取得与岗位专业要求相应的执业医师资格证书；2、</t>
    </r>
    <r>
      <rPr>
        <sz val="10"/>
        <rFont val="宋体"/>
        <charset val="134"/>
      </rPr>
      <t>须</t>
    </r>
    <r>
      <rPr>
        <sz val="10"/>
        <rFont val="宋体"/>
        <charset val="134"/>
        <scheme val="major"/>
      </rPr>
      <t>取得与岗位专业要求相应的住院医师规范化培训合格证书</t>
    </r>
    <r>
      <rPr>
        <sz val="10"/>
        <rFont val="宋体"/>
        <charset val="134"/>
      </rPr>
      <t>，证书取得时间可放宽至2025年12月31日，未取得的按约定解除聘用合同。</t>
    </r>
  </si>
  <si>
    <t>曾女士：0595-27352079</t>
  </si>
  <si>
    <t>专技（护理）</t>
  </si>
  <si>
    <t>护理学类</t>
  </si>
  <si>
    <t>护理专业知识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</si>
</sst>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"/>
  </numFmts>
  <fonts count="39"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仿宋_GB2312"/>
      <charset val="0"/>
    </font>
    <font>
      <sz val="12"/>
      <color rgb="FFFF0000"/>
      <name val="宋体"/>
      <charset val="134"/>
    </font>
    <font>
      <b/>
      <sz val="18"/>
      <name val="宋体"/>
      <charset val="134"/>
      <scheme val="major"/>
    </font>
    <font>
      <sz val="12"/>
      <color rgb="FF000000"/>
      <name val="宋体"/>
      <charset val="134"/>
      <scheme val="minor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2"/>
  <sheetViews>
    <sheetView tabSelected="1" workbookViewId="0">
      <selection activeCell="R40" sqref="R40"/>
    </sheetView>
  </sheetViews>
  <sheetFormatPr defaultColWidth="9" defaultRowHeight="14.25"/>
  <cols>
    <col min="1" max="1" width="5" customWidth="1"/>
    <col min="3" max="3" width="3.75" customWidth="1"/>
    <col min="4" max="4" width="8.25" style="4" customWidth="1"/>
    <col min="6" max="6" width="4.75" customWidth="1"/>
    <col min="7" max="7" width="9" style="5"/>
    <col min="8" max="8" width="5.125" customWidth="1"/>
    <col min="9" max="9" width="3.625" customWidth="1"/>
    <col min="10" max="10" width="7.125" customWidth="1"/>
    <col min="11" max="11" width="4" customWidth="1"/>
    <col min="12" max="12" width="4.125" customWidth="1"/>
    <col min="13" max="13" width="4.875" customWidth="1"/>
    <col min="14" max="14" width="4.75" style="5" customWidth="1"/>
    <col min="15" max="15" width="5.25" customWidth="1"/>
    <col min="16" max="17" width="6.875" customWidth="1"/>
    <col min="18" max="18" width="14" style="6" customWidth="1"/>
    <col min="19" max="19" width="11.375" style="6" customWidth="1"/>
    <col min="20" max="20" width="5" customWidth="1"/>
    <col min="21" max="22" width="4.375" customWidth="1"/>
    <col min="23" max="23" width="5.125" customWidth="1"/>
    <col min="24" max="24" width="7.375" customWidth="1"/>
    <col min="25" max="25" width="9" style="5"/>
  </cols>
  <sheetData>
    <row r="1" ht="22.5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69"/>
      <c r="AA1" s="69"/>
      <c r="AB1" s="69"/>
    </row>
    <row r="2" s="1" customFormat="1" ht="67" customHeight="1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0"/>
    </row>
    <row r="3" s="2" customFormat="1" ht="36" customHeight="1" spans="1:25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/>
      <c r="M3" s="10"/>
      <c r="N3" s="10"/>
      <c r="O3" s="10"/>
      <c r="P3" s="10"/>
      <c r="Q3" s="10"/>
      <c r="R3" s="10"/>
      <c r="S3" s="10"/>
      <c r="T3" s="10" t="s">
        <v>13</v>
      </c>
      <c r="U3" s="10" t="s">
        <v>14</v>
      </c>
      <c r="V3" s="10"/>
      <c r="W3" s="10"/>
      <c r="X3" s="10" t="s">
        <v>15</v>
      </c>
      <c r="Y3" s="71" t="s">
        <v>16</v>
      </c>
    </row>
    <row r="4" s="2" customFormat="1" ht="42" customHeight="1" spans="1:25">
      <c r="A4" s="9"/>
      <c r="B4" s="11"/>
      <c r="C4" s="9"/>
      <c r="D4" s="10"/>
      <c r="E4" s="11"/>
      <c r="F4" s="9"/>
      <c r="G4" s="10"/>
      <c r="H4" s="10"/>
      <c r="I4" s="10"/>
      <c r="J4" s="10"/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  <c r="T4" s="10"/>
      <c r="U4" s="10" t="s">
        <v>26</v>
      </c>
      <c r="V4" s="10" t="s">
        <v>27</v>
      </c>
      <c r="W4" s="10" t="s">
        <v>28</v>
      </c>
      <c r="X4" s="10"/>
      <c r="Y4" s="71"/>
    </row>
    <row r="5" s="2" customFormat="1" ht="111" customHeight="1" spans="1:25">
      <c r="A5" s="12">
        <v>28</v>
      </c>
      <c r="B5" s="13" t="s">
        <v>29</v>
      </c>
      <c r="C5" s="14">
        <f>IF(A5=A4,(IF(D5=D4,C4,C4+1)),1)</f>
        <v>1</v>
      </c>
      <c r="D5" s="15" t="s">
        <v>30</v>
      </c>
      <c r="E5" s="13" t="s">
        <v>31</v>
      </c>
      <c r="F5" s="16">
        <f>COUNTIFS(D$3:D5,D5,A$3:A5,A5)</f>
        <v>1</v>
      </c>
      <c r="G5" s="17" t="s">
        <v>32</v>
      </c>
      <c r="H5" s="13" t="s">
        <v>33</v>
      </c>
      <c r="I5" s="13">
        <v>1</v>
      </c>
      <c r="J5" s="24" t="s">
        <v>34</v>
      </c>
      <c r="K5" s="13">
        <v>35</v>
      </c>
      <c r="L5" s="13" t="s">
        <v>35</v>
      </c>
      <c r="M5" s="13" t="s">
        <v>35</v>
      </c>
      <c r="N5" s="37" t="s">
        <v>36</v>
      </c>
      <c r="O5" s="13" t="s">
        <v>35</v>
      </c>
      <c r="P5" s="13" t="s">
        <v>37</v>
      </c>
      <c r="Q5" s="13" t="s">
        <v>38</v>
      </c>
      <c r="R5" s="43" t="s">
        <v>39</v>
      </c>
      <c r="S5" s="43" t="s">
        <v>40</v>
      </c>
      <c r="T5" s="13" t="s">
        <v>41</v>
      </c>
      <c r="U5" s="44">
        <v>1</v>
      </c>
      <c r="V5" s="13"/>
      <c r="W5" s="13"/>
      <c r="X5" s="45"/>
      <c r="Y5" s="17" t="s">
        <v>42</v>
      </c>
    </row>
    <row r="6" s="2" customFormat="1" ht="57" customHeight="1" spans="1:25">
      <c r="A6" s="12">
        <f>IF(B6=B5,A5,A5+1)</f>
        <v>29</v>
      </c>
      <c r="B6" s="18" t="s">
        <v>43</v>
      </c>
      <c r="C6" s="14">
        <f t="shared" ref="C6:C42" si="0">IF(A6=A5,(IF(D6=D5,C5,C5+1)),1)</f>
        <v>1</v>
      </c>
      <c r="D6" s="18" t="s">
        <v>44</v>
      </c>
      <c r="E6" s="13" t="s">
        <v>31</v>
      </c>
      <c r="F6" s="16">
        <f>COUNTIFS(D$3:D6,D6,A$3:A6,A6)</f>
        <v>1</v>
      </c>
      <c r="G6" s="17" t="s">
        <v>45</v>
      </c>
      <c r="H6" s="18" t="s">
        <v>33</v>
      </c>
      <c r="I6" s="18">
        <v>1</v>
      </c>
      <c r="J6" s="24" t="s">
        <v>34</v>
      </c>
      <c r="K6" s="18">
        <v>35</v>
      </c>
      <c r="L6" s="24" t="s">
        <v>35</v>
      </c>
      <c r="M6" s="13" t="s">
        <v>35</v>
      </c>
      <c r="N6" s="37" t="s">
        <v>36</v>
      </c>
      <c r="O6" s="13" t="s">
        <v>35</v>
      </c>
      <c r="P6" s="13" t="s">
        <v>37</v>
      </c>
      <c r="Q6" s="13" t="s">
        <v>38</v>
      </c>
      <c r="R6" s="17" t="s">
        <v>35</v>
      </c>
      <c r="S6" s="24"/>
      <c r="T6" s="24" t="s">
        <v>41</v>
      </c>
      <c r="U6" s="46">
        <v>1</v>
      </c>
      <c r="V6" s="18"/>
      <c r="W6" s="18"/>
      <c r="X6" s="47"/>
      <c r="Y6" s="72" t="s">
        <v>46</v>
      </c>
    </row>
    <row r="7" s="2" customFormat="1" ht="60" customHeight="1" spans="1:25">
      <c r="A7" s="12">
        <f t="shared" ref="A7:A42" si="1">IF(B7=B6,A6,A6+1)</f>
        <v>30</v>
      </c>
      <c r="B7" s="19" t="s">
        <v>47</v>
      </c>
      <c r="C7" s="14">
        <f t="shared" si="0"/>
        <v>1</v>
      </c>
      <c r="D7" s="19" t="s">
        <v>48</v>
      </c>
      <c r="E7" s="13" t="s">
        <v>31</v>
      </c>
      <c r="F7" s="16">
        <f>COUNTIFS(D$3:D7,D7,A$3:A7,A7)</f>
        <v>1</v>
      </c>
      <c r="G7" s="17" t="s">
        <v>49</v>
      </c>
      <c r="H7" s="13" t="s">
        <v>33</v>
      </c>
      <c r="I7" s="13">
        <v>1</v>
      </c>
      <c r="J7" s="24" t="s">
        <v>34</v>
      </c>
      <c r="K7" s="13">
        <v>35</v>
      </c>
      <c r="L7" s="13" t="s">
        <v>35</v>
      </c>
      <c r="M7" s="13" t="s">
        <v>35</v>
      </c>
      <c r="N7" s="34" t="s">
        <v>35</v>
      </c>
      <c r="O7" s="13" t="s">
        <v>35</v>
      </c>
      <c r="P7" s="13" t="s">
        <v>37</v>
      </c>
      <c r="Q7" s="13" t="s">
        <v>38</v>
      </c>
      <c r="R7" s="43" t="s">
        <v>50</v>
      </c>
      <c r="S7" s="48"/>
      <c r="T7" s="13" t="s">
        <v>41</v>
      </c>
      <c r="U7" s="44">
        <v>1</v>
      </c>
      <c r="V7" s="13"/>
      <c r="W7" s="13"/>
      <c r="X7" s="19"/>
      <c r="Y7" s="17" t="s">
        <v>51</v>
      </c>
    </row>
    <row r="8" s="2" customFormat="1" ht="59" customHeight="1" spans="1:25">
      <c r="A8" s="12">
        <f t="shared" si="1"/>
        <v>31</v>
      </c>
      <c r="B8" s="20" t="s">
        <v>52</v>
      </c>
      <c r="C8" s="14">
        <f t="shared" si="0"/>
        <v>1</v>
      </c>
      <c r="D8" s="21" t="s">
        <v>53</v>
      </c>
      <c r="E8" s="21" t="s">
        <v>31</v>
      </c>
      <c r="F8" s="16">
        <f>COUNTIFS(D$3:D8,D8,A$3:A8,A8)</f>
        <v>1</v>
      </c>
      <c r="G8" s="22" t="s">
        <v>54</v>
      </c>
      <c r="H8" s="21" t="s">
        <v>33</v>
      </c>
      <c r="I8" s="21">
        <v>1</v>
      </c>
      <c r="J8" s="24" t="s">
        <v>34</v>
      </c>
      <c r="K8" s="21">
        <v>35</v>
      </c>
      <c r="L8" s="21" t="s">
        <v>35</v>
      </c>
      <c r="M8" s="21" t="s">
        <v>35</v>
      </c>
      <c r="N8" s="37" t="s">
        <v>35</v>
      </c>
      <c r="O8" s="21" t="s">
        <v>35</v>
      </c>
      <c r="P8" s="21" t="s">
        <v>37</v>
      </c>
      <c r="Q8" s="21" t="s">
        <v>38</v>
      </c>
      <c r="R8" s="24" t="s">
        <v>55</v>
      </c>
      <c r="S8" s="49"/>
      <c r="T8" s="24" t="s">
        <v>41</v>
      </c>
      <c r="U8" s="50">
        <v>1</v>
      </c>
      <c r="V8" s="21"/>
      <c r="W8" s="21"/>
      <c r="X8" s="51"/>
      <c r="Y8" s="73" t="s">
        <v>56</v>
      </c>
    </row>
    <row r="9" s="2" customFormat="1" ht="78" customHeight="1" spans="1:25">
      <c r="A9" s="12">
        <f t="shared" si="1"/>
        <v>32</v>
      </c>
      <c r="B9" s="23" t="s">
        <v>57</v>
      </c>
      <c r="C9" s="14">
        <f t="shared" si="0"/>
        <v>1</v>
      </c>
      <c r="D9" s="23" t="s">
        <v>58</v>
      </c>
      <c r="E9" s="24" t="s">
        <v>31</v>
      </c>
      <c r="F9" s="16">
        <f>COUNTIFS(D$3:D9,D9,A$3:A9,A9)</f>
        <v>1</v>
      </c>
      <c r="G9" s="24" t="s">
        <v>59</v>
      </c>
      <c r="H9" s="23" t="s">
        <v>60</v>
      </c>
      <c r="I9" s="23">
        <v>1</v>
      </c>
      <c r="J9" s="24" t="s">
        <v>34</v>
      </c>
      <c r="K9" s="23">
        <v>35</v>
      </c>
      <c r="L9" s="23" t="s">
        <v>61</v>
      </c>
      <c r="M9" s="23" t="s">
        <v>35</v>
      </c>
      <c r="N9" s="24" t="s">
        <v>35</v>
      </c>
      <c r="O9" s="23" t="s">
        <v>35</v>
      </c>
      <c r="P9" s="23" t="s">
        <v>37</v>
      </c>
      <c r="Q9" s="23" t="s">
        <v>38</v>
      </c>
      <c r="R9" s="24" t="s">
        <v>62</v>
      </c>
      <c r="S9" s="24"/>
      <c r="T9" s="23" t="s">
        <v>41</v>
      </c>
      <c r="U9" s="52">
        <v>1</v>
      </c>
      <c r="V9" s="23"/>
      <c r="W9" s="23"/>
      <c r="X9" s="23"/>
      <c r="Y9" s="73" t="s">
        <v>63</v>
      </c>
    </row>
    <row r="10" s="2" customFormat="1" ht="77" customHeight="1" spans="1:25">
      <c r="A10" s="12">
        <f t="shared" si="1"/>
        <v>32</v>
      </c>
      <c r="B10" s="23" t="s">
        <v>57</v>
      </c>
      <c r="C10" s="14">
        <f t="shared" si="0"/>
        <v>1</v>
      </c>
      <c r="D10" s="23" t="s">
        <v>58</v>
      </c>
      <c r="E10" s="24" t="s">
        <v>31</v>
      </c>
      <c r="F10" s="16">
        <f>COUNTIFS(D$3:D10,D10,A$3:A10,A10)</f>
        <v>2</v>
      </c>
      <c r="G10" s="24" t="s">
        <v>64</v>
      </c>
      <c r="H10" s="23" t="s">
        <v>60</v>
      </c>
      <c r="I10" s="23">
        <v>1</v>
      </c>
      <c r="J10" s="24" t="s">
        <v>34</v>
      </c>
      <c r="K10" s="23">
        <v>35</v>
      </c>
      <c r="L10" s="23" t="s">
        <v>65</v>
      </c>
      <c r="M10" s="23" t="s">
        <v>35</v>
      </c>
      <c r="N10" s="24" t="s">
        <v>35</v>
      </c>
      <c r="O10" s="23" t="s">
        <v>35</v>
      </c>
      <c r="P10" s="23" t="s">
        <v>37</v>
      </c>
      <c r="Q10" s="23" t="s">
        <v>38</v>
      </c>
      <c r="R10" s="24" t="s">
        <v>62</v>
      </c>
      <c r="S10" s="24"/>
      <c r="T10" s="23" t="s">
        <v>41</v>
      </c>
      <c r="U10" s="52">
        <v>1</v>
      </c>
      <c r="V10" s="23"/>
      <c r="W10" s="23"/>
      <c r="X10" s="23"/>
      <c r="Y10" s="73" t="s">
        <v>63</v>
      </c>
    </row>
    <row r="11" s="2" customFormat="1" ht="72" customHeight="1" spans="1:25">
      <c r="A11" s="12">
        <f t="shared" si="1"/>
        <v>33</v>
      </c>
      <c r="B11" s="13" t="s">
        <v>66</v>
      </c>
      <c r="C11" s="14">
        <f t="shared" si="0"/>
        <v>1</v>
      </c>
      <c r="D11" s="15" t="s">
        <v>67</v>
      </c>
      <c r="E11" s="13" t="s">
        <v>31</v>
      </c>
      <c r="F11" s="16">
        <f>COUNTIFS(D$3:D11,D11,A$3:A11,A11)</f>
        <v>1</v>
      </c>
      <c r="G11" s="17" t="s">
        <v>68</v>
      </c>
      <c r="H11" s="13" t="s">
        <v>33</v>
      </c>
      <c r="I11" s="13">
        <v>1</v>
      </c>
      <c r="J11" s="24" t="s">
        <v>34</v>
      </c>
      <c r="K11" s="13">
        <v>35</v>
      </c>
      <c r="L11" s="13" t="s">
        <v>35</v>
      </c>
      <c r="M11" s="13" t="s">
        <v>35</v>
      </c>
      <c r="N11" s="34" t="s">
        <v>35</v>
      </c>
      <c r="O11" s="13" t="s">
        <v>35</v>
      </c>
      <c r="P11" s="13" t="s">
        <v>37</v>
      </c>
      <c r="Q11" s="13" t="s">
        <v>38</v>
      </c>
      <c r="R11" s="43" t="s">
        <v>69</v>
      </c>
      <c r="S11" s="48"/>
      <c r="T11" s="13" t="s">
        <v>41</v>
      </c>
      <c r="U11" s="44">
        <v>1</v>
      </c>
      <c r="V11" s="13"/>
      <c r="W11" s="13"/>
      <c r="X11" s="53"/>
      <c r="Y11" s="72" t="s">
        <v>70</v>
      </c>
    </row>
    <row r="12" s="2" customFormat="1" ht="69" customHeight="1" spans="1:25">
      <c r="A12" s="12">
        <f t="shared" si="1"/>
        <v>34</v>
      </c>
      <c r="B12" s="13" t="s">
        <v>71</v>
      </c>
      <c r="C12" s="14">
        <f t="shared" si="0"/>
        <v>1</v>
      </c>
      <c r="D12" s="25" t="s">
        <v>72</v>
      </c>
      <c r="E12" s="25" t="s">
        <v>31</v>
      </c>
      <c r="F12" s="16">
        <f>COUNTIFS(D$3:D12,D12,A$3:A12,A12)</f>
        <v>1</v>
      </c>
      <c r="G12" s="24" t="s">
        <v>73</v>
      </c>
      <c r="H12" s="25" t="s">
        <v>60</v>
      </c>
      <c r="I12" s="25">
        <v>1</v>
      </c>
      <c r="J12" s="24" t="s">
        <v>34</v>
      </c>
      <c r="K12" s="25">
        <v>35</v>
      </c>
      <c r="L12" s="25" t="s">
        <v>35</v>
      </c>
      <c r="M12" s="25" t="s">
        <v>35</v>
      </c>
      <c r="N12" s="24" t="s">
        <v>35</v>
      </c>
      <c r="O12" s="25" t="s">
        <v>35</v>
      </c>
      <c r="P12" s="25" t="s">
        <v>37</v>
      </c>
      <c r="Q12" s="25" t="s">
        <v>38</v>
      </c>
      <c r="R12" s="24" t="s">
        <v>74</v>
      </c>
      <c r="S12" s="24"/>
      <c r="T12" s="25" t="s">
        <v>41</v>
      </c>
      <c r="U12" s="54">
        <v>1</v>
      </c>
      <c r="V12" s="25"/>
      <c r="W12" s="25"/>
      <c r="X12" s="55"/>
      <c r="Y12" s="74" t="s">
        <v>75</v>
      </c>
    </row>
    <row r="13" s="2" customFormat="1" ht="53" customHeight="1" spans="1:25">
      <c r="A13" s="12">
        <f t="shared" si="1"/>
        <v>35</v>
      </c>
      <c r="B13" s="26" t="s">
        <v>76</v>
      </c>
      <c r="C13" s="14">
        <f t="shared" si="0"/>
        <v>1</v>
      </c>
      <c r="D13" s="26" t="s">
        <v>77</v>
      </c>
      <c r="E13" s="13" t="s">
        <v>31</v>
      </c>
      <c r="F13" s="16">
        <f>COUNTIFS(D$3:D13,D13,A$3:A13,A13)</f>
        <v>1</v>
      </c>
      <c r="G13" s="17" t="s">
        <v>78</v>
      </c>
      <c r="H13" s="13" t="s">
        <v>60</v>
      </c>
      <c r="I13" s="13">
        <v>1</v>
      </c>
      <c r="J13" s="24" t="s">
        <v>34</v>
      </c>
      <c r="K13" s="13">
        <v>35</v>
      </c>
      <c r="L13" s="13" t="s">
        <v>35</v>
      </c>
      <c r="M13" s="13" t="s">
        <v>35</v>
      </c>
      <c r="N13" s="34" t="s">
        <v>35</v>
      </c>
      <c r="O13" s="13" t="s">
        <v>35</v>
      </c>
      <c r="P13" s="13" t="s">
        <v>37</v>
      </c>
      <c r="Q13" s="13" t="s">
        <v>38</v>
      </c>
      <c r="R13" s="43" t="s">
        <v>79</v>
      </c>
      <c r="S13" s="48"/>
      <c r="T13" s="25" t="s">
        <v>41</v>
      </c>
      <c r="U13" s="44">
        <v>1</v>
      </c>
      <c r="V13" s="13"/>
      <c r="W13" s="13"/>
      <c r="X13" s="45"/>
      <c r="Y13" s="72" t="s">
        <v>80</v>
      </c>
    </row>
    <row r="14" s="2" customFormat="1" ht="45" customHeight="1" spans="1:25">
      <c r="A14" s="12">
        <f t="shared" si="1"/>
        <v>36</v>
      </c>
      <c r="B14" s="26" t="s">
        <v>81</v>
      </c>
      <c r="C14" s="14">
        <f t="shared" si="0"/>
        <v>1</v>
      </c>
      <c r="D14" s="26" t="s">
        <v>82</v>
      </c>
      <c r="E14" s="13" t="s">
        <v>31</v>
      </c>
      <c r="F14" s="16">
        <f>COUNTIFS(D$3:D14,D14,A$3:A14,A14)</f>
        <v>1</v>
      </c>
      <c r="G14" s="17" t="s">
        <v>83</v>
      </c>
      <c r="H14" s="13" t="s">
        <v>60</v>
      </c>
      <c r="I14" s="13">
        <v>1</v>
      </c>
      <c r="J14" s="24" t="s">
        <v>34</v>
      </c>
      <c r="K14" s="13">
        <v>35</v>
      </c>
      <c r="L14" s="13" t="s">
        <v>61</v>
      </c>
      <c r="M14" s="13" t="s">
        <v>35</v>
      </c>
      <c r="N14" s="34" t="s">
        <v>35</v>
      </c>
      <c r="O14" s="13" t="s">
        <v>35</v>
      </c>
      <c r="P14" s="13" t="s">
        <v>37</v>
      </c>
      <c r="Q14" s="13" t="s">
        <v>38</v>
      </c>
      <c r="R14" s="43" t="s">
        <v>84</v>
      </c>
      <c r="S14" s="48"/>
      <c r="T14" s="13" t="s">
        <v>41</v>
      </c>
      <c r="U14" s="44">
        <v>1</v>
      </c>
      <c r="V14" s="13" t="s">
        <v>85</v>
      </c>
      <c r="W14" s="13"/>
      <c r="X14" s="45"/>
      <c r="Y14" s="72" t="s">
        <v>86</v>
      </c>
    </row>
    <row r="15" s="2" customFormat="1" ht="42" customHeight="1" spans="1:25">
      <c r="A15" s="12">
        <f t="shared" si="1"/>
        <v>36</v>
      </c>
      <c r="B15" s="26" t="s">
        <v>81</v>
      </c>
      <c r="C15" s="14">
        <f t="shared" si="0"/>
        <v>1</v>
      </c>
      <c r="D15" s="26" t="s">
        <v>82</v>
      </c>
      <c r="E15" s="13" t="s">
        <v>31</v>
      </c>
      <c r="F15" s="16">
        <f>COUNTIFS(D$3:D15,D15,A$3:A15,A15)</f>
        <v>2</v>
      </c>
      <c r="G15" s="17" t="s">
        <v>87</v>
      </c>
      <c r="H15" s="13" t="s">
        <v>60</v>
      </c>
      <c r="I15" s="13">
        <v>1</v>
      </c>
      <c r="J15" s="24" t="s">
        <v>34</v>
      </c>
      <c r="K15" s="13">
        <v>35</v>
      </c>
      <c r="L15" s="13" t="s">
        <v>65</v>
      </c>
      <c r="M15" s="13" t="s">
        <v>35</v>
      </c>
      <c r="N15" s="34" t="s">
        <v>35</v>
      </c>
      <c r="O15" s="13" t="s">
        <v>35</v>
      </c>
      <c r="P15" s="13" t="s">
        <v>37</v>
      </c>
      <c r="Q15" s="13" t="s">
        <v>38</v>
      </c>
      <c r="R15" s="43" t="s">
        <v>84</v>
      </c>
      <c r="S15" s="48"/>
      <c r="T15" s="13" t="s">
        <v>41</v>
      </c>
      <c r="U15" s="44">
        <v>1</v>
      </c>
      <c r="V15" s="13"/>
      <c r="W15" s="13"/>
      <c r="X15" s="45"/>
      <c r="Y15" s="72" t="s">
        <v>86</v>
      </c>
    </row>
    <row r="16" s="2" customFormat="1" ht="87" customHeight="1" spans="1:25">
      <c r="A16" s="12">
        <f t="shared" si="1"/>
        <v>37</v>
      </c>
      <c r="B16" s="19" t="s">
        <v>88</v>
      </c>
      <c r="C16" s="14">
        <f t="shared" si="0"/>
        <v>1</v>
      </c>
      <c r="D16" s="19" t="s">
        <v>89</v>
      </c>
      <c r="E16" s="13" t="s">
        <v>31</v>
      </c>
      <c r="F16" s="16">
        <f>COUNTIFS(D$3:D16,D16,A$3:A16,A16)</f>
        <v>1</v>
      </c>
      <c r="G16" s="17" t="s">
        <v>90</v>
      </c>
      <c r="H16" s="13" t="s">
        <v>60</v>
      </c>
      <c r="I16" s="13">
        <v>1</v>
      </c>
      <c r="J16" s="24" t="s">
        <v>34</v>
      </c>
      <c r="K16" s="13">
        <v>35</v>
      </c>
      <c r="L16" s="13" t="s">
        <v>35</v>
      </c>
      <c r="M16" s="13" t="s">
        <v>35</v>
      </c>
      <c r="N16" s="34" t="s">
        <v>35</v>
      </c>
      <c r="O16" s="13" t="s">
        <v>35</v>
      </c>
      <c r="P16" s="13" t="s">
        <v>37</v>
      </c>
      <c r="Q16" s="13" t="s">
        <v>38</v>
      </c>
      <c r="R16" s="43" t="s">
        <v>55</v>
      </c>
      <c r="S16" s="43" t="s">
        <v>91</v>
      </c>
      <c r="T16" s="13" t="s">
        <v>41</v>
      </c>
      <c r="U16" s="44">
        <v>1</v>
      </c>
      <c r="V16" s="13"/>
      <c r="W16" s="13"/>
      <c r="X16" s="45"/>
      <c r="Y16" s="72" t="s">
        <v>92</v>
      </c>
    </row>
    <row r="17" s="2" customFormat="1" ht="55" customHeight="1" spans="1:25">
      <c r="A17" s="12">
        <f t="shared" si="1"/>
        <v>38</v>
      </c>
      <c r="B17" s="13" t="s">
        <v>93</v>
      </c>
      <c r="C17" s="14">
        <f t="shared" si="0"/>
        <v>1</v>
      </c>
      <c r="D17" s="15" t="s">
        <v>94</v>
      </c>
      <c r="E17" s="13" t="s">
        <v>31</v>
      </c>
      <c r="F17" s="16">
        <f>COUNTIFS(D$3:D17,D17,A$3:A17,A17)</f>
        <v>1</v>
      </c>
      <c r="G17" s="17" t="s">
        <v>95</v>
      </c>
      <c r="H17" s="13" t="s">
        <v>33</v>
      </c>
      <c r="I17" s="13">
        <v>1</v>
      </c>
      <c r="J17" s="24" t="s">
        <v>34</v>
      </c>
      <c r="K17" s="13">
        <v>35</v>
      </c>
      <c r="L17" s="13" t="s">
        <v>35</v>
      </c>
      <c r="M17" s="13" t="s">
        <v>35</v>
      </c>
      <c r="N17" s="34" t="s">
        <v>35</v>
      </c>
      <c r="O17" s="13" t="s">
        <v>35</v>
      </c>
      <c r="P17" s="13" t="s">
        <v>96</v>
      </c>
      <c r="Q17" s="13" t="s">
        <v>97</v>
      </c>
      <c r="R17" s="43" t="s">
        <v>98</v>
      </c>
      <c r="S17" s="48"/>
      <c r="T17" s="13" t="s">
        <v>41</v>
      </c>
      <c r="U17" s="44">
        <v>1</v>
      </c>
      <c r="V17" s="13"/>
      <c r="W17" s="13"/>
      <c r="X17" s="13"/>
      <c r="Y17" s="72" t="s">
        <v>99</v>
      </c>
    </row>
    <row r="18" s="2" customFormat="1" ht="48" customHeight="1" spans="1:25">
      <c r="A18" s="12">
        <f t="shared" si="1"/>
        <v>39</v>
      </c>
      <c r="B18" s="13" t="s">
        <v>100</v>
      </c>
      <c r="C18" s="14">
        <f t="shared" si="0"/>
        <v>1</v>
      </c>
      <c r="D18" s="15" t="s">
        <v>101</v>
      </c>
      <c r="E18" s="13" t="s">
        <v>31</v>
      </c>
      <c r="F18" s="16">
        <f>COUNTIFS(D$3:D18,D18,A$3:A18,A18)</f>
        <v>1</v>
      </c>
      <c r="G18" s="17" t="s">
        <v>102</v>
      </c>
      <c r="H18" s="13" t="s">
        <v>60</v>
      </c>
      <c r="I18" s="13">
        <v>1</v>
      </c>
      <c r="J18" s="24" t="s">
        <v>34</v>
      </c>
      <c r="K18" s="13">
        <v>35</v>
      </c>
      <c r="L18" s="13" t="s">
        <v>35</v>
      </c>
      <c r="M18" s="13" t="s">
        <v>35</v>
      </c>
      <c r="N18" s="34" t="s">
        <v>35</v>
      </c>
      <c r="O18" s="13" t="s">
        <v>35</v>
      </c>
      <c r="P18" s="13" t="s">
        <v>37</v>
      </c>
      <c r="Q18" s="13" t="s">
        <v>38</v>
      </c>
      <c r="R18" s="43" t="s">
        <v>103</v>
      </c>
      <c r="S18" s="48"/>
      <c r="T18" s="13" t="s">
        <v>41</v>
      </c>
      <c r="U18" s="44">
        <v>1</v>
      </c>
      <c r="V18" s="13"/>
      <c r="W18" s="13"/>
      <c r="X18" s="45"/>
      <c r="Y18" s="72" t="s">
        <v>104</v>
      </c>
    </row>
    <row r="19" s="2" customFormat="1" ht="70" customHeight="1" spans="1:25">
      <c r="A19" s="12">
        <f t="shared" si="1"/>
        <v>40</v>
      </c>
      <c r="B19" s="19" t="s">
        <v>105</v>
      </c>
      <c r="C19" s="14">
        <f t="shared" si="0"/>
        <v>1</v>
      </c>
      <c r="D19" s="19" t="s">
        <v>106</v>
      </c>
      <c r="E19" s="13" t="s">
        <v>31</v>
      </c>
      <c r="F19" s="16">
        <f>COUNTIFS(D$3:D19,D19,A$3:A19,A19)</f>
        <v>1</v>
      </c>
      <c r="G19" s="17" t="s">
        <v>107</v>
      </c>
      <c r="H19" s="13" t="s">
        <v>60</v>
      </c>
      <c r="I19" s="13">
        <v>1</v>
      </c>
      <c r="J19" s="24" t="s">
        <v>34</v>
      </c>
      <c r="K19" s="13">
        <v>35</v>
      </c>
      <c r="L19" s="13" t="s">
        <v>35</v>
      </c>
      <c r="M19" s="13" t="s">
        <v>35</v>
      </c>
      <c r="N19" s="34" t="s">
        <v>35</v>
      </c>
      <c r="O19" s="13" t="s">
        <v>35</v>
      </c>
      <c r="P19" s="13" t="s">
        <v>37</v>
      </c>
      <c r="Q19" s="13" t="s">
        <v>38</v>
      </c>
      <c r="R19" s="43" t="s">
        <v>108</v>
      </c>
      <c r="S19" s="48"/>
      <c r="T19" s="13" t="s">
        <v>41</v>
      </c>
      <c r="U19" s="44">
        <v>1</v>
      </c>
      <c r="V19" s="13"/>
      <c r="W19" s="13"/>
      <c r="X19" s="13"/>
      <c r="Y19" s="17" t="s">
        <v>109</v>
      </c>
    </row>
    <row r="20" s="2" customFormat="1" ht="76" customHeight="1" spans="1:25">
      <c r="A20" s="12">
        <f t="shared" si="1"/>
        <v>41</v>
      </c>
      <c r="B20" s="27" t="s">
        <v>110</v>
      </c>
      <c r="C20" s="14">
        <f t="shared" si="0"/>
        <v>1</v>
      </c>
      <c r="D20" s="27" t="s">
        <v>111</v>
      </c>
      <c r="E20" s="24" t="s">
        <v>31</v>
      </c>
      <c r="F20" s="16">
        <f>COUNTIFS(D$3:D20,D20,A$3:A20,A20)</f>
        <v>1</v>
      </c>
      <c r="G20" s="17" t="s">
        <v>112</v>
      </c>
      <c r="H20" s="18" t="s">
        <v>60</v>
      </c>
      <c r="I20" s="18">
        <v>1</v>
      </c>
      <c r="J20" s="24" t="s">
        <v>34</v>
      </c>
      <c r="K20" s="18">
        <v>35</v>
      </c>
      <c r="L20" s="24" t="s">
        <v>35</v>
      </c>
      <c r="M20" s="24" t="s">
        <v>35</v>
      </c>
      <c r="N20" s="17" t="s">
        <v>35</v>
      </c>
      <c r="O20" s="18" t="s">
        <v>35</v>
      </c>
      <c r="P20" s="18" t="s">
        <v>37</v>
      </c>
      <c r="Q20" s="18" t="s">
        <v>38</v>
      </c>
      <c r="R20" s="17" t="s">
        <v>113</v>
      </c>
      <c r="S20" s="24"/>
      <c r="T20" s="24" t="s">
        <v>41</v>
      </c>
      <c r="U20" s="46">
        <v>1</v>
      </c>
      <c r="V20" s="18"/>
      <c r="W20" s="18"/>
      <c r="X20" s="56"/>
      <c r="Y20" s="72" t="s">
        <v>114</v>
      </c>
    </row>
    <row r="21" s="2" customFormat="1" ht="81" customHeight="1" spans="1:25">
      <c r="A21" s="12">
        <f t="shared" si="1"/>
        <v>42</v>
      </c>
      <c r="B21" s="18" t="s">
        <v>115</v>
      </c>
      <c r="C21" s="14">
        <f t="shared" si="0"/>
        <v>1</v>
      </c>
      <c r="D21" s="27" t="s">
        <v>116</v>
      </c>
      <c r="E21" s="24" t="s">
        <v>31</v>
      </c>
      <c r="F21" s="16">
        <f>COUNTIFS(D$3:D21,D21,A$3:A21,A21)</f>
        <v>1</v>
      </c>
      <c r="G21" s="17" t="s">
        <v>117</v>
      </c>
      <c r="H21" s="18" t="s">
        <v>60</v>
      </c>
      <c r="I21" s="18">
        <v>1</v>
      </c>
      <c r="J21" s="24" t="s">
        <v>34</v>
      </c>
      <c r="K21" s="18">
        <v>35</v>
      </c>
      <c r="L21" s="24" t="s">
        <v>35</v>
      </c>
      <c r="M21" s="13" t="s">
        <v>35</v>
      </c>
      <c r="N21" s="34" t="s">
        <v>35</v>
      </c>
      <c r="O21" s="13" t="s">
        <v>35</v>
      </c>
      <c r="P21" s="13" t="s">
        <v>37</v>
      </c>
      <c r="Q21" s="13" t="s">
        <v>38</v>
      </c>
      <c r="R21" s="17" t="s">
        <v>118</v>
      </c>
      <c r="S21" s="57"/>
      <c r="T21" s="24" t="s">
        <v>41</v>
      </c>
      <c r="U21" s="44">
        <v>1</v>
      </c>
      <c r="V21" s="18"/>
      <c r="W21" s="18"/>
      <c r="X21" s="47"/>
      <c r="Y21" s="72" t="s">
        <v>119</v>
      </c>
    </row>
    <row r="22" s="2" customFormat="1" ht="81" customHeight="1" spans="1:25">
      <c r="A22" s="12">
        <f t="shared" si="1"/>
        <v>43</v>
      </c>
      <c r="B22" s="13" t="s">
        <v>120</v>
      </c>
      <c r="C22" s="14">
        <f t="shared" si="0"/>
        <v>1</v>
      </c>
      <c r="D22" s="15" t="s">
        <v>121</v>
      </c>
      <c r="E22" s="13" t="s">
        <v>31</v>
      </c>
      <c r="F22" s="16">
        <f>COUNTIFS(D$3:D22,D22,A$3:A22,A22)</f>
        <v>1</v>
      </c>
      <c r="G22" s="17" t="s">
        <v>90</v>
      </c>
      <c r="H22" s="13" t="s">
        <v>60</v>
      </c>
      <c r="I22" s="13">
        <v>1</v>
      </c>
      <c r="J22" s="24" t="s">
        <v>34</v>
      </c>
      <c r="K22" s="13">
        <v>35</v>
      </c>
      <c r="L22" s="13" t="s">
        <v>35</v>
      </c>
      <c r="M22" s="13" t="s">
        <v>35</v>
      </c>
      <c r="N22" s="34" t="s">
        <v>35</v>
      </c>
      <c r="O22" s="13" t="s">
        <v>35</v>
      </c>
      <c r="P22" s="13" t="s">
        <v>37</v>
      </c>
      <c r="Q22" s="13" t="s">
        <v>38</v>
      </c>
      <c r="R22" s="43" t="s">
        <v>55</v>
      </c>
      <c r="S22" s="43" t="s">
        <v>91</v>
      </c>
      <c r="T22" s="13" t="s">
        <v>41</v>
      </c>
      <c r="U22" s="44">
        <v>1</v>
      </c>
      <c r="V22" s="13"/>
      <c r="W22" s="13"/>
      <c r="X22" s="45"/>
      <c r="Y22" s="72" t="s">
        <v>122</v>
      </c>
    </row>
    <row r="23" s="2" customFormat="1" ht="80" customHeight="1" spans="1:25">
      <c r="A23" s="12">
        <f t="shared" si="1"/>
        <v>44</v>
      </c>
      <c r="B23" s="24" t="s">
        <v>123</v>
      </c>
      <c r="C23" s="14">
        <f t="shared" si="0"/>
        <v>1</v>
      </c>
      <c r="D23" s="27" t="s">
        <v>124</v>
      </c>
      <c r="E23" s="24" t="s">
        <v>31</v>
      </c>
      <c r="F23" s="16">
        <f>COUNTIFS(D$3:D23,D23,A$3:A23,A23)</f>
        <v>1</v>
      </c>
      <c r="G23" s="17" t="s">
        <v>90</v>
      </c>
      <c r="H23" s="13" t="s">
        <v>60</v>
      </c>
      <c r="I23" s="13">
        <v>1</v>
      </c>
      <c r="J23" s="24" t="s">
        <v>34</v>
      </c>
      <c r="K23" s="13">
        <v>35</v>
      </c>
      <c r="L23" s="13" t="s">
        <v>35</v>
      </c>
      <c r="M23" s="13" t="s">
        <v>35</v>
      </c>
      <c r="N23" s="34" t="s">
        <v>35</v>
      </c>
      <c r="O23" s="13" t="s">
        <v>35</v>
      </c>
      <c r="P23" s="18" t="s">
        <v>37</v>
      </c>
      <c r="Q23" s="18" t="s">
        <v>38</v>
      </c>
      <c r="R23" s="17" t="s">
        <v>55</v>
      </c>
      <c r="S23" s="43" t="s">
        <v>91</v>
      </c>
      <c r="T23" s="24" t="s">
        <v>41</v>
      </c>
      <c r="U23" s="44">
        <v>1</v>
      </c>
      <c r="V23" s="18"/>
      <c r="W23" s="18"/>
      <c r="X23" s="47"/>
      <c r="Y23" s="72" t="s">
        <v>125</v>
      </c>
    </row>
    <row r="24" s="2" customFormat="1" ht="80" customHeight="1" spans="1:25">
      <c r="A24" s="12">
        <f t="shared" si="1"/>
        <v>45</v>
      </c>
      <c r="B24" s="28" t="s">
        <v>126</v>
      </c>
      <c r="C24" s="14">
        <f t="shared" si="0"/>
        <v>1</v>
      </c>
      <c r="D24" s="28" t="s">
        <v>127</v>
      </c>
      <c r="E24" s="24" t="s">
        <v>31</v>
      </c>
      <c r="F24" s="16">
        <f>COUNTIFS(D$3:D24,D24,A$3:A24,A24)</f>
        <v>1</v>
      </c>
      <c r="G24" s="29" t="s">
        <v>90</v>
      </c>
      <c r="H24" s="28" t="s">
        <v>60</v>
      </c>
      <c r="I24" s="38">
        <v>1</v>
      </c>
      <c r="J24" s="24" t="s">
        <v>34</v>
      </c>
      <c r="K24" s="38">
        <v>35</v>
      </c>
      <c r="L24" s="24" t="s">
        <v>35</v>
      </c>
      <c r="M24" s="24" t="s">
        <v>35</v>
      </c>
      <c r="N24" s="24" t="s">
        <v>35</v>
      </c>
      <c r="O24" s="28" t="s">
        <v>35</v>
      </c>
      <c r="P24" s="28" t="s">
        <v>37</v>
      </c>
      <c r="Q24" s="28" t="s">
        <v>38</v>
      </c>
      <c r="R24" s="29" t="s">
        <v>55</v>
      </c>
      <c r="S24" s="43" t="s">
        <v>91</v>
      </c>
      <c r="T24" s="24" t="s">
        <v>41</v>
      </c>
      <c r="U24" s="58">
        <v>1</v>
      </c>
      <c r="V24" s="59"/>
      <c r="W24" s="38"/>
      <c r="X24" s="24"/>
      <c r="Y24" s="29" t="s">
        <v>128</v>
      </c>
    </row>
    <row r="25" ht="120" customHeight="1" spans="1:25">
      <c r="A25" s="12">
        <f t="shared" si="1"/>
        <v>46</v>
      </c>
      <c r="B25" s="30" t="s">
        <v>129</v>
      </c>
      <c r="C25" s="14">
        <f t="shared" si="0"/>
        <v>1</v>
      </c>
      <c r="D25" s="31" t="s">
        <v>130</v>
      </c>
      <c r="E25" s="31" t="s">
        <v>31</v>
      </c>
      <c r="F25" s="16">
        <f>COUNTIFS(D$3:D25,D25,A$3:A25,A25)</f>
        <v>1</v>
      </c>
      <c r="G25" s="32" t="s">
        <v>131</v>
      </c>
      <c r="H25" s="31" t="s">
        <v>60</v>
      </c>
      <c r="I25" s="31">
        <v>1</v>
      </c>
      <c r="J25" s="24" t="s">
        <v>34</v>
      </c>
      <c r="K25" s="31">
        <v>35</v>
      </c>
      <c r="L25" s="31" t="s">
        <v>61</v>
      </c>
      <c r="M25" s="31" t="s">
        <v>35</v>
      </c>
      <c r="N25" s="32" t="s">
        <v>35</v>
      </c>
      <c r="O25" s="31" t="s">
        <v>35</v>
      </c>
      <c r="P25" s="31" t="s">
        <v>37</v>
      </c>
      <c r="Q25" s="31" t="s">
        <v>38</v>
      </c>
      <c r="R25" s="32" t="s">
        <v>132</v>
      </c>
      <c r="S25" s="32"/>
      <c r="T25" s="31" t="s">
        <v>133</v>
      </c>
      <c r="U25" s="60">
        <v>1</v>
      </c>
      <c r="V25" s="31"/>
      <c r="W25" s="31"/>
      <c r="X25" s="31"/>
      <c r="Y25" s="32" t="s">
        <v>134</v>
      </c>
    </row>
    <row r="26" ht="122" customHeight="1" spans="1:25">
      <c r="A26" s="12">
        <f t="shared" si="1"/>
        <v>46</v>
      </c>
      <c r="B26" s="30" t="s">
        <v>129</v>
      </c>
      <c r="C26" s="14">
        <f t="shared" si="0"/>
        <v>1</v>
      </c>
      <c r="D26" s="31" t="s">
        <v>130</v>
      </c>
      <c r="E26" s="31" t="s">
        <v>31</v>
      </c>
      <c r="F26" s="16">
        <f>COUNTIFS(D$3:D26,D26,A$3:A26,A26)</f>
        <v>2</v>
      </c>
      <c r="G26" s="32" t="s">
        <v>135</v>
      </c>
      <c r="H26" s="31" t="s">
        <v>60</v>
      </c>
      <c r="I26" s="31">
        <v>1</v>
      </c>
      <c r="J26" s="24" t="s">
        <v>34</v>
      </c>
      <c r="K26" s="31">
        <v>35</v>
      </c>
      <c r="L26" s="31" t="s">
        <v>65</v>
      </c>
      <c r="M26" s="31" t="s">
        <v>35</v>
      </c>
      <c r="N26" s="32" t="s">
        <v>35</v>
      </c>
      <c r="O26" s="31" t="s">
        <v>35</v>
      </c>
      <c r="P26" s="31" t="s">
        <v>37</v>
      </c>
      <c r="Q26" s="31" t="s">
        <v>38</v>
      </c>
      <c r="R26" s="32" t="s">
        <v>132</v>
      </c>
      <c r="S26" s="32"/>
      <c r="T26" s="31" t="s">
        <v>133</v>
      </c>
      <c r="U26" s="60">
        <v>1</v>
      </c>
      <c r="V26" s="31"/>
      <c r="W26" s="31"/>
      <c r="X26" s="31"/>
      <c r="Y26" s="32" t="s">
        <v>134</v>
      </c>
    </row>
    <row r="27" ht="122" customHeight="1" spans="1:25">
      <c r="A27" s="12">
        <f t="shared" si="1"/>
        <v>46</v>
      </c>
      <c r="B27" s="30" t="s">
        <v>129</v>
      </c>
      <c r="C27" s="14">
        <f t="shared" si="0"/>
        <v>1</v>
      </c>
      <c r="D27" s="31" t="s">
        <v>130</v>
      </c>
      <c r="E27" s="31" t="s">
        <v>31</v>
      </c>
      <c r="F27" s="16">
        <f>COUNTIFS(D$3:D27,D27,A$3:A27,A27)</f>
        <v>3</v>
      </c>
      <c r="G27" s="32" t="s">
        <v>136</v>
      </c>
      <c r="H27" s="31" t="s">
        <v>60</v>
      </c>
      <c r="I27" s="31">
        <v>1</v>
      </c>
      <c r="J27" s="24" t="s">
        <v>34</v>
      </c>
      <c r="K27" s="31">
        <v>35</v>
      </c>
      <c r="L27" s="31" t="s">
        <v>61</v>
      </c>
      <c r="M27" s="31" t="s">
        <v>35</v>
      </c>
      <c r="N27" s="32" t="s">
        <v>35</v>
      </c>
      <c r="O27" s="31" t="s">
        <v>35</v>
      </c>
      <c r="P27" s="31" t="s">
        <v>37</v>
      </c>
      <c r="Q27" s="31" t="s">
        <v>38</v>
      </c>
      <c r="R27" s="32" t="s">
        <v>137</v>
      </c>
      <c r="S27" s="32"/>
      <c r="T27" s="31" t="s">
        <v>41</v>
      </c>
      <c r="U27" s="60">
        <v>1</v>
      </c>
      <c r="V27" s="31"/>
      <c r="W27" s="31"/>
      <c r="X27" s="31"/>
      <c r="Y27" s="32" t="s">
        <v>134</v>
      </c>
    </row>
    <row r="28" ht="126" customHeight="1" spans="1:25">
      <c r="A28" s="12">
        <f t="shared" si="1"/>
        <v>46</v>
      </c>
      <c r="B28" s="30" t="s">
        <v>129</v>
      </c>
      <c r="C28" s="14">
        <f t="shared" si="0"/>
        <v>1</v>
      </c>
      <c r="D28" s="31" t="s">
        <v>130</v>
      </c>
      <c r="E28" s="31" t="s">
        <v>31</v>
      </c>
      <c r="F28" s="16">
        <f>COUNTIFS(D$3:D28,D28,A$3:A28,A28)</f>
        <v>4</v>
      </c>
      <c r="G28" s="32" t="s">
        <v>138</v>
      </c>
      <c r="H28" s="31" t="s">
        <v>60</v>
      </c>
      <c r="I28" s="31">
        <v>1</v>
      </c>
      <c r="J28" s="24" t="s">
        <v>34</v>
      </c>
      <c r="K28" s="31">
        <v>35</v>
      </c>
      <c r="L28" s="31" t="s">
        <v>65</v>
      </c>
      <c r="M28" s="31" t="s">
        <v>35</v>
      </c>
      <c r="N28" s="32" t="s">
        <v>35</v>
      </c>
      <c r="O28" s="31" t="s">
        <v>35</v>
      </c>
      <c r="P28" s="31" t="s">
        <v>37</v>
      </c>
      <c r="Q28" s="31" t="s">
        <v>38</v>
      </c>
      <c r="R28" s="32" t="s">
        <v>137</v>
      </c>
      <c r="S28" s="32"/>
      <c r="T28" s="31" t="s">
        <v>41</v>
      </c>
      <c r="U28" s="60">
        <v>1</v>
      </c>
      <c r="V28" s="31"/>
      <c r="W28" s="31"/>
      <c r="X28" s="31"/>
      <c r="Y28" s="32" t="s">
        <v>134</v>
      </c>
    </row>
    <row r="29" ht="63" customHeight="1" spans="1:25">
      <c r="A29" s="12">
        <f t="shared" si="1"/>
        <v>46</v>
      </c>
      <c r="B29" s="30" t="s">
        <v>129</v>
      </c>
      <c r="C29" s="14">
        <f t="shared" si="0"/>
        <v>2</v>
      </c>
      <c r="D29" s="31" t="s">
        <v>139</v>
      </c>
      <c r="E29" s="31" t="s">
        <v>140</v>
      </c>
      <c r="F29" s="16">
        <f>COUNTIFS(D$3:D29,D29,A$3:A29,A29)</f>
        <v>1</v>
      </c>
      <c r="G29" s="32" t="s">
        <v>141</v>
      </c>
      <c r="H29" s="31" t="s">
        <v>60</v>
      </c>
      <c r="I29" s="31">
        <v>1</v>
      </c>
      <c r="J29" s="24" t="s">
        <v>34</v>
      </c>
      <c r="K29" s="31">
        <v>35</v>
      </c>
      <c r="L29" s="31" t="s">
        <v>35</v>
      </c>
      <c r="M29" s="31" t="s">
        <v>35</v>
      </c>
      <c r="N29" s="32" t="s">
        <v>35</v>
      </c>
      <c r="O29" s="31" t="s">
        <v>35</v>
      </c>
      <c r="P29" s="31" t="s">
        <v>37</v>
      </c>
      <c r="Q29" s="31" t="s">
        <v>38</v>
      </c>
      <c r="R29" s="32" t="s">
        <v>84</v>
      </c>
      <c r="S29" s="32"/>
      <c r="T29" s="31" t="s">
        <v>41</v>
      </c>
      <c r="U29" s="60">
        <v>1</v>
      </c>
      <c r="V29" s="31"/>
      <c r="W29" s="31"/>
      <c r="X29" s="31"/>
      <c r="Y29" s="32" t="s">
        <v>142</v>
      </c>
    </row>
    <row r="30" ht="162" customHeight="1" spans="1:25">
      <c r="A30" s="12">
        <f t="shared" si="1"/>
        <v>46</v>
      </c>
      <c r="B30" s="30" t="s">
        <v>129</v>
      </c>
      <c r="C30" s="14">
        <f t="shared" si="0"/>
        <v>3</v>
      </c>
      <c r="D30" s="31" t="s">
        <v>143</v>
      </c>
      <c r="E30" s="31" t="s">
        <v>140</v>
      </c>
      <c r="F30" s="16">
        <f>COUNTIFS(D$3:D30,D30,A$3:A30,A30)</f>
        <v>1</v>
      </c>
      <c r="G30" s="24" t="s">
        <v>144</v>
      </c>
      <c r="H30" s="27" t="s">
        <v>33</v>
      </c>
      <c r="I30" s="31">
        <v>1</v>
      </c>
      <c r="J30" s="24" t="s">
        <v>34</v>
      </c>
      <c r="K30" s="31">
        <v>35</v>
      </c>
      <c r="L30" s="31" t="s">
        <v>35</v>
      </c>
      <c r="M30" s="31" t="s">
        <v>35</v>
      </c>
      <c r="N30" s="32" t="s">
        <v>35</v>
      </c>
      <c r="O30" s="31" t="s">
        <v>35</v>
      </c>
      <c r="P30" s="31" t="s">
        <v>37</v>
      </c>
      <c r="Q30" s="31" t="s">
        <v>38</v>
      </c>
      <c r="R30" s="32" t="s">
        <v>145</v>
      </c>
      <c r="S30" s="32" t="s">
        <v>146</v>
      </c>
      <c r="T30" s="31" t="s">
        <v>133</v>
      </c>
      <c r="U30" s="60">
        <v>1</v>
      </c>
      <c r="V30" s="31"/>
      <c r="W30" s="31"/>
      <c r="X30" s="31"/>
      <c r="Y30" s="32" t="s">
        <v>147</v>
      </c>
    </row>
    <row r="31" ht="120" customHeight="1" spans="1:25">
      <c r="A31" s="12">
        <f t="shared" si="1"/>
        <v>46</v>
      </c>
      <c r="B31" s="30" t="s">
        <v>129</v>
      </c>
      <c r="C31" s="14">
        <f t="shared" si="0"/>
        <v>3</v>
      </c>
      <c r="D31" s="31" t="s">
        <v>143</v>
      </c>
      <c r="E31" s="31" t="s">
        <v>140</v>
      </c>
      <c r="F31" s="16">
        <f>COUNTIFS(D$3:D31,D31,A$3:A31,A31)</f>
        <v>2</v>
      </c>
      <c r="G31" s="24" t="s">
        <v>148</v>
      </c>
      <c r="H31" s="24" t="s">
        <v>33</v>
      </c>
      <c r="I31" s="31">
        <v>1</v>
      </c>
      <c r="J31" s="24" t="s">
        <v>34</v>
      </c>
      <c r="K31" s="31">
        <v>35</v>
      </c>
      <c r="L31" s="31" t="s">
        <v>35</v>
      </c>
      <c r="M31" s="31" t="s">
        <v>35</v>
      </c>
      <c r="N31" s="32" t="s">
        <v>35</v>
      </c>
      <c r="O31" s="31" t="s">
        <v>35</v>
      </c>
      <c r="P31" s="31" t="s">
        <v>149</v>
      </c>
      <c r="Q31" s="31" t="s">
        <v>97</v>
      </c>
      <c r="R31" s="24" t="s">
        <v>150</v>
      </c>
      <c r="S31" s="32" t="s">
        <v>151</v>
      </c>
      <c r="T31" s="31" t="s">
        <v>133</v>
      </c>
      <c r="U31" s="60">
        <v>1</v>
      </c>
      <c r="V31" s="31"/>
      <c r="W31" s="31"/>
      <c r="X31" s="31"/>
      <c r="Y31" s="32" t="s">
        <v>147</v>
      </c>
    </row>
    <row r="32" ht="94" customHeight="1" spans="1:25">
      <c r="A32" s="12">
        <f t="shared" si="1"/>
        <v>46</v>
      </c>
      <c r="B32" s="30" t="s">
        <v>129</v>
      </c>
      <c r="C32" s="14">
        <f t="shared" si="0"/>
        <v>3</v>
      </c>
      <c r="D32" s="31" t="s">
        <v>143</v>
      </c>
      <c r="E32" s="31" t="s">
        <v>140</v>
      </c>
      <c r="F32" s="16">
        <f>COUNTIFS(D$3:D32,D32,A$3:A32,A32)</f>
        <v>3</v>
      </c>
      <c r="G32" s="29" t="s">
        <v>152</v>
      </c>
      <c r="H32" s="29" t="s">
        <v>33</v>
      </c>
      <c r="I32" s="39">
        <v>1</v>
      </c>
      <c r="J32" s="24" t="s">
        <v>34</v>
      </c>
      <c r="K32" s="40">
        <v>35</v>
      </c>
      <c r="L32" s="40" t="s">
        <v>35</v>
      </c>
      <c r="M32" s="31" t="s">
        <v>35</v>
      </c>
      <c r="N32" s="36" t="s">
        <v>35</v>
      </c>
      <c r="O32" s="40" t="s">
        <v>35</v>
      </c>
      <c r="P32" s="40" t="s">
        <v>37</v>
      </c>
      <c r="Q32" s="40" t="s">
        <v>38</v>
      </c>
      <c r="R32" s="36" t="s">
        <v>153</v>
      </c>
      <c r="S32" s="32" t="s">
        <v>154</v>
      </c>
      <c r="T32" s="31" t="s">
        <v>133</v>
      </c>
      <c r="U32" s="60">
        <v>1</v>
      </c>
      <c r="V32" s="31"/>
      <c r="W32" s="31"/>
      <c r="X32" s="31"/>
      <c r="Y32" s="32" t="s">
        <v>147</v>
      </c>
    </row>
    <row r="33" s="3" customFormat="1" ht="93" customHeight="1" spans="1:25">
      <c r="A33" s="12">
        <f t="shared" si="1"/>
        <v>46</v>
      </c>
      <c r="B33" s="30" t="s">
        <v>129</v>
      </c>
      <c r="C33" s="14">
        <f t="shared" si="0"/>
        <v>4</v>
      </c>
      <c r="D33" s="31" t="s">
        <v>155</v>
      </c>
      <c r="E33" s="31" t="s">
        <v>140</v>
      </c>
      <c r="F33" s="16">
        <f>COUNTIFS(D$3:D33,D33,A$3:A33,A33)</f>
        <v>1</v>
      </c>
      <c r="G33" s="32" t="s">
        <v>156</v>
      </c>
      <c r="H33" s="31" t="s">
        <v>60</v>
      </c>
      <c r="I33" s="31">
        <v>1</v>
      </c>
      <c r="J33" s="24" t="s">
        <v>34</v>
      </c>
      <c r="K33" s="31">
        <v>35</v>
      </c>
      <c r="L33" s="31" t="s">
        <v>35</v>
      </c>
      <c r="M33" s="31" t="s">
        <v>35</v>
      </c>
      <c r="N33" s="32" t="s">
        <v>35</v>
      </c>
      <c r="O33" s="31" t="s">
        <v>35</v>
      </c>
      <c r="P33" s="31" t="s">
        <v>37</v>
      </c>
      <c r="Q33" s="31" t="s">
        <v>35</v>
      </c>
      <c r="R33" s="32" t="s">
        <v>157</v>
      </c>
      <c r="S33" s="32"/>
      <c r="T33" s="31" t="s">
        <v>133</v>
      </c>
      <c r="U33" s="60">
        <v>1</v>
      </c>
      <c r="V33" s="31"/>
      <c r="W33" s="31"/>
      <c r="X33" s="31"/>
      <c r="Y33" s="32" t="s">
        <v>147</v>
      </c>
    </row>
    <row r="34" ht="106" customHeight="1" spans="1:25">
      <c r="A34" s="12">
        <f t="shared" si="1"/>
        <v>46</v>
      </c>
      <c r="B34" s="30" t="s">
        <v>129</v>
      </c>
      <c r="C34" s="14">
        <f t="shared" si="0"/>
        <v>4</v>
      </c>
      <c r="D34" s="31" t="s">
        <v>155</v>
      </c>
      <c r="E34" s="31" t="s">
        <v>140</v>
      </c>
      <c r="F34" s="16">
        <f>COUNTIFS(D$3:D34,D34,A$3:A34,A34)</f>
        <v>2</v>
      </c>
      <c r="G34" s="32" t="s">
        <v>158</v>
      </c>
      <c r="H34" s="31" t="s">
        <v>60</v>
      </c>
      <c r="I34" s="31">
        <v>1</v>
      </c>
      <c r="J34" s="24" t="s">
        <v>34</v>
      </c>
      <c r="K34" s="31">
        <v>35</v>
      </c>
      <c r="L34" s="31" t="s">
        <v>61</v>
      </c>
      <c r="M34" s="31" t="s">
        <v>35</v>
      </c>
      <c r="N34" s="32" t="s">
        <v>35</v>
      </c>
      <c r="O34" s="31" t="s">
        <v>35</v>
      </c>
      <c r="P34" s="31" t="s">
        <v>37</v>
      </c>
      <c r="Q34" s="31" t="s">
        <v>38</v>
      </c>
      <c r="R34" s="32" t="s">
        <v>159</v>
      </c>
      <c r="S34" s="32" t="s">
        <v>151</v>
      </c>
      <c r="T34" s="31" t="s">
        <v>133</v>
      </c>
      <c r="U34" s="60">
        <v>1</v>
      </c>
      <c r="V34" s="31"/>
      <c r="W34" s="31"/>
      <c r="X34" s="31"/>
      <c r="Y34" s="32" t="s">
        <v>147</v>
      </c>
    </row>
    <row r="35" ht="95" customHeight="1" spans="1:25">
      <c r="A35" s="12">
        <f t="shared" si="1"/>
        <v>46</v>
      </c>
      <c r="B35" s="30" t="s">
        <v>129</v>
      </c>
      <c r="C35" s="14">
        <f t="shared" si="0"/>
        <v>4</v>
      </c>
      <c r="D35" s="31" t="s">
        <v>155</v>
      </c>
      <c r="E35" s="31" t="s">
        <v>140</v>
      </c>
      <c r="F35" s="16">
        <f>COUNTIFS(D$3:D35,D35,A$3:A35,A35)</f>
        <v>3</v>
      </c>
      <c r="G35" s="32" t="s">
        <v>160</v>
      </c>
      <c r="H35" s="31" t="s">
        <v>60</v>
      </c>
      <c r="I35" s="31">
        <v>1</v>
      </c>
      <c r="J35" s="24" t="s">
        <v>34</v>
      </c>
      <c r="K35" s="31">
        <v>35</v>
      </c>
      <c r="L35" s="31" t="s">
        <v>65</v>
      </c>
      <c r="M35" s="31" t="s">
        <v>35</v>
      </c>
      <c r="N35" s="32" t="s">
        <v>35</v>
      </c>
      <c r="O35" s="31" t="s">
        <v>35</v>
      </c>
      <c r="P35" s="31" t="s">
        <v>37</v>
      </c>
      <c r="Q35" s="31" t="s">
        <v>38</v>
      </c>
      <c r="R35" s="32" t="s">
        <v>159</v>
      </c>
      <c r="S35" s="32" t="s">
        <v>151</v>
      </c>
      <c r="T35" s="31" t="s">
        <v>133</v>
      </c>
      <c r="U35" s="60">
        <v>1</v>
      </c>
      <c r="V35" s="31"/>
      <c r="W35" s="31"/>
      <c r="X35" s="31"/>
      <c r="Y35" s="32" t="s">
        <v>147</v>
      </c>
    </row>
    <row r="36" ht="77" customHeight="1" spans="1:25">
      <c r="A36" s="12">
        <f t="shared" si="1"/>
        <v>46</v>
      </c>
      <c r="B36" s="30" t="s">
        <v>129</v>
      </c>
      <c r="C36" s="14">
        <f t="shared" si="0"/>
        <v>5</v>
      </c>
      <c r="D36" s="33" t="s">
        <v>161</v>
      </c>
      <c r="E36" s="30" t="s">
        <v>140</v>
      </c>
      <c r="F36" s="16">
        <f>COUNTIFS(D$3:D36,D36,A$3:A36,A36)</f>
        <v>1</v>
      </c>
      <c r="G36" s="34" t="s">
        <v>162</v>
      </c>
      <c r="H36" s="30" t="s">
        <v>60</v>
      </c>
      <c r="I36" s="41">
        <v>1</v>
      </c>
      <c r="J36" s="24" t="s">
        <v>34</v>
      </c>
      <c r="K36" s="41">
        <v>35</v>
      </c>
      <c r="L36" s="30" t="s">
        <v>35</v>
      </c>
      <c r="M36" s="30" t="s">
        <v>35</v>
      </c>
      <c r="N36" s="42" t="s">
        <v>35</v>
      </c>
      <c r="O36" s="30" t="s">
        <v>35</v>
      </c>
      <c r="P36" s="30" t="s">
        <v>37</v>
      </c>
      <c r="Q36" s="30" t="s">
        <v>35</v>
      </c>
      <c r="R36" s="61" t="s">
        <v>163</v>
      </c>
      <c r="S36" s="62"/>
      <c r="T36" s="31" t="s">
        <v>133</v>
      </c>
      <c r="U36" s="63">
        <v>1</v>
      </c>
      <c r="V36" s="41"/>
      <c r="W36" s="41"/>
      <c r="X36" s="31"/>
      <c r="Y36" s="32" t="s">
        <v>164</v>
      </c>
    </row>
    <row r="37" ht="101" customHeight="1" spans="1:25">
      <c r="A37" s="12">
        <f t="shared" si="1"/>
        <v>46</v>
      </c>
      <c r="B37" s="35" t="s">
        <v>129</v>
      </c>
      <c r="C37" s="14">
        <f t="shared" si="0"/>
        <v>6</v>
      </c>
      <c r="D37" s="35" t="s">
        <v>165</v>
      </c>
      <c r="E37" s="30" t="s">
        <v>140</v>
      </c>
      <c r="F37" s="16">
        <f>COUNTIFS(D$3:D37,D37,A$3:A37,A37)</f>
        <v>1</v>
      </c>
      <c r="G37" s="36" t="s">
        <v>166</v>
      </c>
      <c r="H37" s="30" t="s">
        <v>60</v>
      </c>
      <c r="I37" s="41">
        <v>1</v>
      </c>
      <c r="J37" s="24" t="s">
        <v>34</v>
      </c>
      <c r="K37" s="41">
        <v>35</v>
      </c>
      <c r="L37" s="30" t="s">
        <v>35</v>
      </c>
      <c r="M37" s="30" t="s">
        <v>35</v>
      </c>
      <c r="N37" s="42" t="s">
        <v>35</v>
      </c>
      <c r="O37" s="30" t="s">
        <v>35</v>
      </c>
      <c r="P37" s="30" t="s">
        <v>37</v>
      </c>
      <c r="Q37" s="30" t="s">
        <v>35</v>
      </c>
      <c r="R37" s="64" t="s">
        <v>159</v>
      </c>
      <c r="S37" s="65" t="s">
        <v>85</v>
      </c>
      <c r="T37" s="30" t="s">
        <v>133</v>
      </c>
      <c r="U37" s="63">
        <v>1</v>
      </c>
      <c r="V37" s="41"/>
      <c r="W37" s="41"/>
      <c r="X37" s="31"/>
      <c r="Y37" s="32" t="s">
        <v>167</v>
      </c>
    </row>
    <row r="38" ht="93" customHeight="1" spans="1:25">
      <c r="A38" s="12">
        <f t="shared" si="1"/>
        <v>46</v>
      </c>
      <c r="B38" s="35" t="s">
        <v>129</v>
      </c>
      <c r="C38" s="14">
        <f t="shared" si="0"/>
        <v>6</v>
      </c>
      <c r="D38" s="35" t="s">
        <v>165</v>
      </c>
      <c r="E38" s="30" t="s">
        <v>140</v>
      </c>
      <c r="F38" s="16">
        <f>COUNTIFS(D$3:D38,D38,A$3:A38,A38)</f>
        <v>2</v>
      </c>
      <c r="G38" s="36" t="s">
        <v>156</v>
      </c>
      <c r="H38" s="30" t="s">
        <v>60</v>
      </c>
      <c r="I38" s="41">
        <v>1</v>
      </c>
      <c r="J38" s="24" t="s">
        <v>34</v>
      </c>
      <c r="K38" s="41">
        <v>35</v>
      </c>
      <c r="L38" s="30" t="s">
        <v>35</v>
      </c>
      <c r="M38" s="30" t="s">
        <v>35</v>
      </c>
      <c r="N38" s="42" t="s">
        <v>35</v>
      </c>
      <c r="O38" s="30" t="s">
        <v>35</v>
      </c>
      <c r="P38" s="30" t="s">
        <v>37</v>
      </c>
      <c r="Q38" s="30" t="s">
        <v>35</v>
      </c>
      <c r="R38" s="64" t="s">
        <v>157</v>
      </c>
      <c r="S38" s="65" t="s">
        <v>85</v>
      </c>
      <c r="T38" s="30" t="s">
        <v>133</v>
      </c>
      <c r="U38" s="63">
        <v>1</v>
      </c>
      <c r="V38" s="41"/>
      <c r="W38" s="41"/>
      <c r="X38" s="31"/>
      <c r="Y38" s="32" t="s">
        <v>167</v>
      </c>
    </row>
    <row r="39" ht="54" customHeight="1" spans="1:25">
      <c r="A39" s="12">
        <f t="shared" si="1"/>
        <v>46</v>
      </c>
      <c r="B39" s="30" t="s">
        <v>129</v>
      </c>
      <c r="C39" s="14">
        <f t="shared" si="0"/>
        <v>7</v>
      </c>
      <c r="D39" s="33" t="s">
        <v>168</v>
      </c>
      <c r="E39" s="30" t="s">
        <v>140</v>
      </c>
      <c r="F39" s="16">
        <f>COUNTIFS(D$3:D39,D39,A$3:A39,A39)</f>
        <v>1</v>
      </c>
      <c r="G39" s="36" t="s">
        <v>169</v>
      </c>
      <c r="H39" s="30" t="s">
        <v>60</v>
      </c>
      <c r="I39" s="41">
        <v>1</v>
      </c>
      <c r="J39" s="24" t="s">
        <v>34</v>
      </c>
      <c r="K39" s="41">
        <v>35</v>
      </c>
      <c r="L39" s="30" t="s">
        <v>35</v>
      </c>
      <c r="M39" s="30" t="s">
        <v>35</v>
      </c>
      <c r="N39" s="42" t="s">
        <v>35</v>
      </c>
      <c r="O39" s="30" t="s">
        <v>35</v>
      </c>
      <c r="P39" s="30" t="s">
        <v>37</v>
      </c>
      <c r="Q39" s="30" t="s">
        <v>38</v>
      </c>
      <c r="R39" s="64" t="s">
        <v>170</v>
      </c>
      <c r="S39" s="64" t="s">
        <v>171</v>
      </c>
      <c r="T39" s="30" t="s">
        <v>133</v>
      </c>
      <c r="U39" s="63">
        <v>1</v>
      </c>
      <c r="V39" s="41"/>
      <c r="W39" s="41"/>
      <c r="X39" s="31"/>
      <c r="Y39" s="32" t="s">
        <v>172</v>
      </c>
    </row>
    <row r="40" ht="99" customHeight="1" spans="1:25">
      <c r="A40" s="12">
        <f t="shared" si="1"/>
        <v>46</v>
      </c>
      <c r="B40" s="30" t="s">
        <v>129</v>
      </c>
      <c r="C40" s="14">
        <f t="shared" si="0"/>
        <v>8</v>
      </c>
      <c r="D40" s="31" t="s">
        <v>173</v>
      </c>
      <c r="E40" s="31" t="s">
        <v>140</v>
      </c>
      <c r="F40" s="16">
        <f>COUNTIFS(D$3:D40,D40,A$3:A40,A40)</f>
        <v>1</v>
      </c>
      <c r="G40" s="24" t="s">
        <v>174</v>
      </c>
      <c r="H40" s="30" t="s">
        <v>60</v>
      </c>
      <c r="I40" s="41">
        <v>1</v>
      </c>
      <c r="J40" s="24" t="s">
        <v>34</v>
      </c>
      <c r="K40" s="41">
        <v>35</v>
      </c>
      <c r="L40" s="30" t="s">
        <v>35</v>
      </c>
      <c r="M40" s="30" t="s">
        <v>35</v>
      </c>
      <c r="N40" s="42" t="s">
        <v>35</v>
      </c>
      <c r="O40" s="30" t="s">
        <v>35</v>
      </c>
      <c r="P40" s="30" t="s">
        <v>37</v>
      </c>
      <c r="Q40" s="30" t="s">
        <v>38</v>
      </c>
      <c r="R40" s="66" t="s">
        <v>175</v>
      </c>
      <c r="S40" s="62"/>
      <c r="T40" s="31" t="s">
        <v>133</v>
      </c>
      <c r="U40" s="63">
        <v>1</v>
      </c>
      <c r="V40" s="41"/>
      <c r="W40" s="41"/>
      <c r="X40" s="31"/>
      <c r="Y40" s="32" t="s">
        <v>176</v>
      </c>
    </row>
    <row r="41" ht="182" customHeight="1" spans="1:25">
      <c r="A41" s="12">
        <f t="shared" si="1"/>
        <v>46</v>
      </c>
      <c r="B41" s="30" t="s">
        <v>129</v>
      </c>
      <c r="C41" s="14">
        <f t="shared" si="0"/>
        <v>9</v>
      </c>
      <c r="D41" s="35" t="s">
        <v>177</v>
      </c>
      <c r="E41" s="31" t="s">
        <v>140</v>
      </c>
      <c r="F41" s="16">
        <f>COUNTIFS(D$3:D41,D41,A$3:A41,A41)</f>
        <v>1</v>
      </c>
      <c r="G41" s="36" t="s">
        <v>178</v>
      </c>
      <c r="H41" s="30" t="s">
        <v>60</v>
      </c>
      <c r="I41" s="41">
        <v>1</v>
      </c>
      <c r="J41" s="24" t="s">
        <v>34</v>
      </c>
      <c r="K41" s="41">
        <v>35</v>
      </c>
      <c r="L41" s="30" t="s">
        <v>35</v>
      </c>
      <c r="M41" s="30" t="s">
        <v>35</v>
      </c>
      <c r="N41" s="42" t="s">
        <v>35</v>
      </c>
      <c r="O41" s="30" t="s">
        <v>35</v>
      </c>
      <c r="P41" s="30" t="s">
        <v>149</v>
      </c>
      <c r="Q41" s="30" t="s">
        <v>97</v>
      </c>
      <c r="R41" s="24" t="s">
        <v>150</v>
      </c>
      <c r="S41" s="67" t="s">
        <v>179</v>
      </c>
      <c r="T41" s="30" t="s">
        <v>133</v>
      </c>
      <c r="U41" s="63">
        <v>1</v>
      </c>
      <c r="V41" s="41"/>
      <c r="W41" s="41"/>
      <c r="X41" s="68"/>
      <c r="Y41" s="32" t="s">
        <v>180</v>
      </c>
    </row>
    <row r="42" ht="77" customHeight="1" spans="1:25">
      <c r="A42" s="12">
        <f t="shared" si="1"/>
        <v>46</v>
      </c>
      <c r="B42" s="30" t="s">
        <v>129</v>
      </c>
      <c r="C42" s="14">
        <f t="shared" si="0"/>
        <v>9</v>
      </c>
      <c r="D42" s="35" t="s">
        <v>177</v>
      </c>
      <c r="E42" s="31" t="s">
        <v>140</v>
      </c>
      <c r="F42" s="16">
        <f>COUNTIFS(D$3:D42,D42,A$3:A42,A42)</f>
        <v>2</v>
      </c>
      <c r="G42" s="36" t="s">
        <v>181</v>
      </c>
      <c r="H42" s="30" t="s">
        <v>60</v>
      </c>
      <c r="I42" s="41">
        <v>1</v>
      </c>
      <c r="J42" s="24" t="s">
        <v>34</v>
      </c>
      <c r="K42" s="41">
        <v>35</v>
      </c>
      <c r="L42" s="30" t="s">
        <v>35</v>
      </c>
      <c r="M42" s="30" t="s">
        <v>35</v>
      </c>
      <c r="N42" s="42" t="s">
        <v>35</v>
      </c>
      <c r="O42" s="30" t="s">
        <v>35</v>
      </c>
      <c r="P42" s="30" t="s">
        <v>37</v>
      </c>
      <c r="Q42" s="30" t="s">
        <v>38</v>
      </c>
      <c r="R42" s="64" t="s">
        <v>182</v>
      </c>
      <c r="S42" s="64" t="s">
        <v>85</v>
      </c>
      <c r="T42" s="30" t="s">
        <v>183</v>
      </c>
      <c r="U42" s="63">
        <v>1</v>
      </c>
      <c r="V42" s="41"/>
      <c r="W42" s="41"/>
      <c r="X42" s="31"/>
      <c r="Y42" s="32" t="s">
        <v>180</v>
      </c>
    </row>
  </sheetData>
  <sheetProtection password="E2BC" sheet="1" objects="1"/>
  <mergeCells count="17">
    <mergeCell ref="A1:Y1"/>
    <mergeCell ref="A2:Y2"/>
    <mergeCell ref="K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X3:X4"/>
    <mergeCell ref="Y3:Y4"/>
  </mergeCells>
  <dataValidations count="6">
    <dataValidation type="list" allowBlank="1" showInputMessage="1" showErrorMessage="1" sqref="L6 L24 L20:L21 L29:L31 L33:L35">
      <formula1>"男,女,不限"</formula1>
    </dataValidation>
    <dataValidation type="list" allowBlank="1" showInputMessage="1" showErrorMessage="1" sqref="P20 Q32 P23:P24 P29:P35">
      <formula1>"中专及以上,大专及以上,本科及以上,研究生"</formula1>
    </dataValidation>
    <dataValidation type="list" allowBlank="1" showInputMessage="1" showErrorMessage="1" sqref="Q20 Q23:Q24 Q29:Q31 Q33:Q35">
      <formula1>"不限,学士及以上,硕士及以上,博士"</formula1>
    </dataValidation>
    <dataValidation type="list" allowBlank="1" showInputMessage="1" showErrorMessage="1" sqref="K32">
      <formula1>"专门岗位,非专门岗位"</formula1>
    </dataValidation>
    <dataValidation type="list" allowBlank="1" showInputMessage="1" showErrorMessage="1" sqref="T40 T6:T8 T20:T21 T23:T24 T29:T36">
      <formula1>"综合基础知识,医学基础知识,护理基础知识,免笔试"</formula1>
    </dataValidation>
    <dataValidation type="list" allowBlank="1" showInputMessage="1" showErrorMessage="1" sqref="E20:E21 E23:E24 E29:E35 E40:E42">
      <formula1>"财政核拨,财政核补,经费自给"</formula1>
    </dataValidation>
  </dataValidations>
  <pageMargins left="0.708333333333333" right="0.75" top="1" bottom="1" header="0.511805555555556" footer="0.511805555555556"/>
  <pageSetup paperSize="9" scale="7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蝴蝶</cp:lastModifiedBy>
  <dcterms:created xsi:type="dcterms:W3CDTF">2018-05-29T11:28:41Z</dcterms:created>
  <dcterms:modified xsi:type="dcterms:W3CDTF">2025-03-27T01:08:00Z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EBD27480B4D84377B903A5F8A85D9647_13</vt:lpwstr>
  </property>
</Properties>
</file>