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Sheet2!$B$1:$F$67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<sst xmlns="http://schemas.openxmlformats.org/spreadsheetml/2006/main" count="208" uniqueCount="57">
  <si>
    <t>2025年镇平县教育系统公开引进高层次及
其他专业技术人才进入体检人员名单</t>
  </si>
  <si>
    <t>序号</t>
  </si>
  <si>
    <t>姓名</t>
  </si>
  <si>
    <t>性别</t>
  </si>
  <si>
    <t>报考科目</t>
  </si>
  <si>
    <t>报考学校</t>
  </si>
  <si>
    <t>张艳</t>
  </si>
  <si>
    <t>女</t>
  </si>
  <si>
    <t>地理</t>
  </si>
  <si>
    <t>一高中</t>
  </si>
  <si>
    <t>王永成</t>
  </si>
  <si>
    <t>男</t>
  </si>
  <si>
    <t>李昕怡</t>
  </si>
  <si>
    <t>吕梦君</t>
  </si>
  <si>
    <t>化学</t>
  </si>
  <si>
    <t>王元上</t>
  </si>
  <si>
    <t>慕瀚洋</t>
  </si>
  <si>
    <t>杜珂欣</t>
  </si>
  <si>
    <t>孙慧儒</t>
  </si>
  <si>
    <t>赵芊芊</t>
  </si>
  <si>
    <t>王超</t>
  </si>
  <si>
    <t>计算机</t>
  </si>
  <si>
    <t>李枫蕾</t>
  </si>
  <si>
    <t>数学</t>
  </si>
  <si>
    <t>杨亚楠</t>
  </si>
  <si>
    <t>王欣宇</t>
  </si>
  <si>
    <t>刘伟隆</t>
  </si>
  <si>
    <t>赵新玉</t>
  </si>
  <si>
    <t>张梦琳</t>
  </si>
  <si>
    <t>体育</t>
  </si>
  <si>
    <t>林于程</t>
  </si>
  <si>
    <t>王一安</t>
  </si>
  <si>
    <t>侯喜悦</t>
  </si>
  <si>
    <t>物理</t>
  </si>
  <si>
    <t>李根</t>
  </si>
  <si>
    <t>徐田田</t>
  </si>
  <si>
    <t>安康旭</t>
  </si>
  <si>
    <t>郭雅斐</t>
  </si>
  <si>
    <t>英语</t>
  </si>
  <si>
    <t>韩玉婉</t>
  </si>
  <si>
    <t>刘春萌</t>
  </si>
  <si>
    <t>魏梦婷</t>
  </si>
  <si>
    <t>夏钰颖</t>
  </si>
  <si>
    <t>张雯惠</t>
  </si>
  <si>
    <t>刘静梅</t>
  </si>
  <si>
    <t>语文</t>
  </si>
  <si>
    <t>马一琛</t>
  </si>
  <si>
    <t>陈奕彤</t>
  </si>
  <si>
    <t>吴孟阳</t>
  </si>
  <si>
    <t>政治</t>
  </si>
  <si>
    <t>雪枫中学</t>
  </si>
  <si>
    <t>体育（足球）</t>
  </si>
  <si>
    <t>生物</t>
  </si>
  <si>
    <t>历史</t>
  </si>
  <si>
    <t>二高中</t>
  </si>
  <si>
    <t>心理学</t>
  </si>
  <si>
    <t>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</si>
</sst>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0"/>
      <name val="Arial"/>
      <charset val="134"/>
    </font>
    <font>
      <sz val="20"/>
      <name val="宋体"/>
      <charset val="134"/>
    </font>
    <font>
      <sz val="2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71"/>
  <sheetViews>
    <sheetView tabSelected="1" workbookViewId="0">
      <selection activeCell="N6" sqref="N6"/>
    </sheetView>
  </sheetViews>
  <sheetFormatPr defaultColWidth="8.88571428571429" defaultRowHeight="12.75" outlineLevelCol="7"/>
  <cols>
    <col min="1" max="1" width="8.88571428571429" style="1"/>
    <col min="2" max="2" width="10.447619047619" style="1" customWidth="1"/>
    <col min="3" max="3" width="15.1142857142857" style="2" customWidth="1"/>
    <col min="4" max="4" width="9.44761904761905" style="2" customWidth="1"/>
    <col min="5" max="5" width="16" style="2" customWidth="1"/>
    <col min="6" max="6" width="20.6666666666667" style="2" customWidth="1"/>
    <col min="7" max="16384" width="8.88571428571429" style="1"/>
  </cols>
  <sheetData>
    <row r="1" ht="51" customHeight="1" spans="2:6">
      <c r="B1" s="3" t="s">
        <v>0</v>
      </c>
      <c r="C1" s="4"/>
      <c r="D1" s="4"/>
      <c r="E1" s="4"/>
      <c r="F1" s="4"/>
    </row>
    <row r="2" ht="25" customHeight="1" spans="2:6"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ht="25" customHeight="1" spans="2:6">
      <c r="B3" s="7">
        <v>1</v>
      </c>
      <c r="C3" s="8" t="s">
        <v>6</v>
      </c>
      <c r="D3" s="8" t="s">
        <v>7</v>
      </c>
      <c r="E3" s="8" t="s">
        <v>8</v>
      </c>
      <c r="F3" s="7" t="s">
        <v>9</v>
      </c>
    </row>
    <row r="4" ht="25" customHeight="1" spans="2:6">
      <c r="B4" s="7">
        <v>2</v>
      </c>
      <c r="C4" s="8" t="s">
        <v>10</v>
      </c>
      <c r="D4" s="8" t="s">
        <v>11</v>
      </c>
      <c r="E4" s="8" t="s">
        <v>8</v>
      </c>
      <c r="F4" s="7" t="s">
        <v>9</v>
      </c>
    </row>
    <row r="5" ht="25" customHeight="1" spans="2:6">
      <c r="B5" s="7">
        <v>3</v>
      </c>
      <c r="C5" s="8" t="s">
        <v>12</v>
      </c>
      <c r="D5" s="8" t="s">
        <v>7</v>
      </c>
      <c r="E5" s="8" t="s">
        <v>8</v>
      </c>
      <c r="F5" s="7" t="s">
        <v>9</v>
      </c>
    </row>
    <row r="6" ht="25" customHeight="1" spans="2:6">
      <c r="B6" s="7">
        <v>4</v>
      </c>
      <c r="C6" s="8" t="s">
        <v>13</v>
      </c>
      <c r="D6" s="8" t="s">
        <v>7</v>
      </c>
      <c r="E6" s="8" t="s">
        <v>14</v>
      </c>
      <c r="F6" s="7" t="s">
        <v>9</v>
      </c>
    </row>
    <row r="7" ht="25" customHeight="1" spans="2:6">
      <c r="B7" s="7">
        <v>5</v>
      </c>
      <c r="C7" s="8" t="s">
        <v>15</v>
      </c>
      <c r="D7" s="8" t="s">
        <v>11</v>
      </c>
      <c r="E7" s="8" t="s">
        <v>14</v>
      </c>
      <c r="F7" s="7" t="s">
        <v>9</v>
      </c>
    </row>
    <row r="8" ht="25" customHeight="1" spans="2:6">
      <c r="B8" s="7">
        <v>6</v>
      </c>
      <c r="C8" s="8" t="s">
        <v>16</v>
      </c>
      <c r="D8" s="8" t="s">
        <v>7</v>
      </c>
      <c r="E8" s="8" t="s">
        <v>14</v>
      </c>
      <c r="F8" s="7" t="s">
        <v>9</v>
      </c>
    </row>
    <row r="9" ht="25" customHeight="1" spans="2:6">
      <c r="B9" s="7">
        <v>7</v>
      </c>
      <c r="C9" s="8" t="s">
        <v>17</v>
      </c>
      <c r="D9" s="8" t="s">
        <v>7</v>
      </c>
      <c r="E9" s="8" t="s">
        <v>14</v>
      </c>
      <c r="F9" s="7" t="s">
        <v>9</v>
      </c>
    </row>
    <row r="10" ht="25" customHeight="1" spans="2:6">
      <c r="B10" s="7">
        <v>8</v>
      </c>
      <c r="C10" s="8" t="s">
        <v>18</v>
      </c>
      <c r="D10" s="8" t="s">
        <v>7</v>
      </c>
      <c r="E10" s="8" t="s">
        <v>14</v>
      </c>
      <c r="F10" s="7" t="s">
        <v>9</v>
      </c>
    </row>
    <row r="11" ht="25" customHeight="1" spans="2:6">
      <c r="B11" s="7">
        <v>9</v>
      </c>
      <c r="C11" s="8" t="s">
        <v>19</v>
      </c>
      <c r="D11" s="8" t="s">
        <v>7</v>
      </c>
      <c r="E11" s="8" t="s">
        <v>14</v>
      </c>
      <c r="F11" s="7" t="s">
        <v>9</v>
      </c>
    </row>
    <row r="12" ht="25" customHeight="1" spans="2:6">
      <c r="B12" s="7">
        <v>10</v>
      </c>
      <c r="C12" s="8" t="s">
        <v>20</v>
      </c>
      <c r="D12" s="8" t="s">
        <v>11</v>
      </c>
      <c r="E12" s="8" t="s">
        <v>21</v>
      </c>
      <c r="F12" s="7" t="s">
        <v>9</v>
      </c>
    </row>
    <row r="13" ht="25" customHeight="1" spans="2:6">
      <c r="B13" s="7">
        <v>11</v>
      </c>
      <c r="C13" s="8" t="s">
        <v>22</v>
      </c>
      <c r="D13" s="8" t="s">
        <v>7</v>
      </c>
      <c r="E13" s="8" t="s">
        <v>23</v>
      </c>
      <c r="F13" s="7" t="s">
        <v>9</v>
      </c>
    </row>
    <row r="14" ht="25" customHeight="1" spans="2:6">
      <c r="B14" s="7">
        <v>12</v>
      </c>
      <c r="C14" s="8" t="s">
        <v>24</v>
      </c>
      <c r="D14" s="8" t="s">
        <v>7</v>
      </c>
      <c r="E14" s="8" t="s">
        <v>23</v>
      </c>
      <c r="F14" s="7" t="s">
        <v>9</v>
      </c>
    </row>
    <row r="15" ht="25" customHeight="1" spans="2:6">
      <c r="B15" s="7">
        <v>13</v>
      </c>
      <c r="C15" s="8" t="s">
        <v>25</v>
      </c>
      <c r="D15" s="8" t="s">
        <v>7</v>
      </c>
      <c r="E15" s="8" t="s">
        <v>23</v>
      </c>
      <c r="F15" s="7" t="s">
        <v>9</v>
      </c>
    </row>
    <row r="16" ht="25" customHeight="1" spans="2:8">
      <c r="B16" s="7">
        <v>14</v>
      </c>
      <c r="C16" s="8" t="s">
        <v>26</v>
      </c>
      <c r="D16" s="8" t="s">
        <v>11</v>
      </c>
      <c r="E16" s="8" t="s">
        <v>23</v>
      </c>
      <c r="F16" s="7" t="s">
        <v>9</v>
      </c>
      <c r="G16"/>
      <c r="H16"/>
    </row>
    <row r="17" ht="25" customHeight="1" spans="2:6">
      <c r="B17" s="7">
        <v>15</v>
      </c>
      <c r="C17" s="8" t="s">
        <v>27</v>
      </c>
      <c r="D17" s="8" t="s">
        <v>7</v>
      </c>
      <c r="E17" s="8" t="s">
        <v>23</v>
      </c>
      <c r="F17" s="7" t="s">
        <v>9</v>
      </c>
    </row>
    <row r="18" ht="25" customHeight="1" spans="2:6">
      <c r="B18" s="7">
        <v>16</v>
      </c>
      <c r="C18" s="8" t="s">
        <v>28</v>
      </c>
      <c r="D18" s="8" t="s">
        <v>7</v>
      </c>
      <c r="E18" s="8" t="s">
        <v>29</v>
      </c>
      <c r="F18" s="7" t="s">
        <v>9</v>
      </c>
    </row>
    <row r="19" ht="25" customHeight="1" spans="2:6">
      <c r="B19" s="7">
        <v>17</v>
      </c>
      <c r="C19" s="8" t="s">
        <v>30</v>
      </c>
      <c r="D19" s="8" t="s">
        <v>11</v>
      </c>
      <c r="E19" s="8" t="s">
        <v>29</v>
      </c>
      <c r="F19" s="7" t="s">
        <v>9</v>
      </c>
    </row>
    <row r="20" ht="25" customHeight="1" spans="2:6">
      <c r="B20" s="7">
        <v>18</v>
      </c>
      <c r="C20" s="8" t="s">
        <v>31</v>
      </c>
      <c r="D20" s="8" t="s">
        <v>11</v>
      </c>
      <c r="E20" s="8" t="s">
        <v>29</v>
      </c>
      <c r="F20" s="7" t="s">
        <v>9</v>
      </c>
    </row>
    <row r="21" ht="25" customHeight="1" spans="2:6">
      <c r="B21" s="7">
        <v>19</v>
      </c>
      <c r="C21" s="8" t="s">
        <v>32</v>
      </c>
      <c r="D21" s="8" t="s">
        <v>7</v>
      </c>
      <c r="E21" s="8" t="s">
        <v>33</v>
      </c>
      <c r="F21" s="7" t="s">
        <v>9</v>
      </c>
    </row>
    <row r="22" ht="25" customHeight="1" spans="2:6">
      <c r="B22" s="7">
        <v>20</v>
      </c>
      <c r="C22" s="8" t="s">
        <v>34</v>
      </c>
      <c r="D22" s="8" t="s">
        <v>11</v>
      </c>
      <c r="E22" s="8" t="s">
        <v>33</v>
      </c>
      <c r="F22" s="7" t="s">
        <v>9</v>
      </c>
    </row>
    <row r="23" ht="25" customHeight="1" spans="2:6">
      <c r="B23" s="7">
        <v>21</v>
      </c>
      <c r="C23" s="8" t="s">
        <v>35</v>
      </c>
      <c r="D23" s="8" t="s">
        <v>7</v>
      </c>
      <c r="E23" s="8" t="s">
        <v>33</v>
      </c>
      <c r="F23" s="7" t="s">
        <v>9</v>
      </c>
    </row>
    <row r="24" ht="25" customHeight="1" spans="2:6">
      <c r="B24" s="7">
        <v>22</v>
      </c>
      <c r="C24" s="8" t="s">
        <v>36</v>
      </c>
      <c r="D24" s="8" t="s">
        <v>11</v>
      </c>
      <c r="E24" s="8" t="s">
        <v>33</v>
      </c>
      <c r="F24" s="7" t="s">
        <v>9</v>
      </c>
    </row>
    <row r="25" ht="25" customHeight="1" spans="2:6">
      <c r="B25" s="7">
        <v>23</v>
      </c>
      <c r="C25" s="8" t="s">
        <v>37</v>
      </c>
      <c r="D25" s="8" t="s">
        <v>7</v>
      </c>
      <c r="E25" s="8" t="s">
        <v>38</v>
      </c>
      <c r="F25" s="7" t="s">
        <v>9</v>
      </c>
    </row>
    <row r="26" ht="25" customHeight="1" spans="2:6">
      <c r="B26" s="7">
        <v>24</v>
      </c>
      <c r="C26" s="8" t="s">
        <v>39</v>
      </c>
      <c r="D26" s="8" t="s">
        <v>7</v>
      </c>
      <c r="E26" s="8" t="s">
        <v>38</v>
      </c>
      <c r="F26" s="7" t="s">
        <v>9</v>
      </c>
    </row>
    <row r="27" ht="25" customHeight="1" spans="2:6">
      <c r="B27" s="7">
        <v>25</v>
      </c>
      <c r="C27" s="8" t="s">
        <v>40</v>
      </c>
      <c r="D27" s="8" t="s">
        <v>7</v>
      </c>
      <c r="E27" s="8" t="s">
        <v>38</v>
      </c>
      <c r="F27" s="8" t="s">
        <v>9</v>
      </c>
    </row>
    <row r="28" ht="25" customHeight="1" spans="2:6">
      <c r="B28" s="7">
        <v>26</v>
      </c>
      <c r="C28" s="8" t="s">
        <v>41</v>
      </c>
      <c r="D28" s="8" t="s">
        <v>7</v>
      </c>
      <c r="E28" s="8" t="s">
        <v>38</v>
      </c>
      <c r="F28" s="8" t="s">
        <v>9</v>
      </c>
    </row>
    <row r="29" ht="25" customHeight="1" spans="2:6">
      <c r="B29" s="7">
        <v>27</v>
      </c>
      <c r="C29" s="8" t="s">
        <v>42</v>
      </c>
      <c r="D29" s="8" t="s">
        <v>7</v>
      </c>
      <c r="E29" s="8" t="s">
        <v>38</v>
      </c>
      <c r="F29" s="8" t="s">
        <v>9</v>
      </c>
    </row>
    <row r="30" ht="25" customHeight="1" spans="2:6">
      <c r="B30" s="7">
        <v>28</v>
      </c>
      <c r="C30" s="8" t="s">
        <v>43</v>
      </c>
      <c r="D30" s="8" t="s">
        <v>7</v>
      </c>
      <c r="E30" s="8" t="s">
        <v>38</v>
      </c>
      <c r="F30" s="8" t="s">
        <v>9</v>
      </c>
    </row>
    <row r="31" ht="25" customHeight="1" spans="2:6">
      <c r="B31" s="7">
        <v>29</v>
      </c>
      <c r="C31" s="8" t="s">
        <v>44</v>
      </c>
      <c r="D31" s="8" t="s">
        <v>7</v>
      </c>
      <c r="E31" s="8" t="s">
        <v>45</v>
      </c>
      <c r="F31" s="8" t="s">
        <v>9</v>
      </c>
    </row>
    <row r="32" ht="25" customHeight="1" spans="2:6">
      <c r="B32" s="7">
        <v>30</v>
      </c>
      <c r="C32" s="8" t="s">
        <v>46</v>
      </c>
      <c r="D32" s="8" t="s">
        <v>7</v>
      </c>
      <c r="E32" s="8" t="s">
        <v>45</v>
      </c>
      <c r="F32" s="8" t="s">
        <v>9</v>
      </c>
    </row>
    <row r="33" ht="25" customHeight="1" spans="2:6">
      <c r="B33" s="7">
        <v>31</v>
      </c>
      <c r="C33" s="8" t="s">
        <v>47</v>
      </c>
      <c r="D33" s="8" t="s">
        <v>7</v>
      </c>
      <c r="E33" s="8" t="s">
        <v>45</v>
      </c>
      <c r="F33" s="8" t="s">
        <v>9</v>
      </c>
    </row>
    <row r="34" ht="25" customHeight="1" spans="2:6">
      <c r="B34" s="7">
        <v>32</v>
      </c>
      <c r="C34" s="8" t="s">
        <v>48</v>
      </c>
      <c r="D34" s="8" t="s">
        <v>11</v>
      </c>
      <c r="E34" s="8" t="s">
        <v>45</v>
      </c>
      <c r="F34" s="8" t="s">
        <v>9</v>
      </c>
    </row>
    <row r="35" ht="25" customHeight="1" spans="2:6">
      <c r="B35" s="7">
        <v>33</v>
      </c>
      <c r="C35" s="8" t="str">
        <f>"樊柯丽"</f>
        <v>樊柯丽</v>
      </c>
      <c r="D35" s="8" t="str">
        <f t="shared" ref="D35:D40" si="0">"女"</f>
        <v>女</v>
      </c>
      <c r="E35" s="8" t="s">
        <v>49</v>
      </c>
      <c r="F35" s="8" t="s">
        <v>50</v>
      </c>
    </row>
    <row r="36" ht="25" customHeight="1" spans="2:6">
      <c r="B36" s="7">
        <v>34</v>
      </c>
      <c r="C36" s="8" t="str">
        <f>"赵硕"</f>
        <v>赵硕</v>
      </c>
      <c r="D36" s="8" t="str">
        <f t="shared" ref="D36:D41" si="1">"男"</f>
        <v>男</v>
      </c>
      <c r="E36" s="8" t="s">
        <v>49</v>
      </c>
      <c r="F36" s="8" t="s">
        <v>50</v>
      </c>
    </row>
    <row r="37" ht="25" customHeight="1" spans="2:6">
      <c r="B37" s="7">
        <v>35</v>
      </c>
      <c r="C37" s="8" t="str">
        <f>"蒋园月"</f>
        <v>蒋园月</v>
      </c>
      <c r="D37" s="8" t="str">
        <f t="shared" si="0"/>
        <v>女</v>
      </c>
      <c r="E37" s="8" t="s">
        <v>45</v>
      </c>
      <c r="F37" s="8" t="s">
        <v>50</v>
      </c>
    </row>
    <row r="38" ht="25" customHeight="1" spans="2:6">
      <c r="B38" s="7">
        <v>36</v>
      </c>
      <c r="C38" s="8" t="str">
        <f>"赵瑞浩"</f>
        <v>赵瑞浩</v>
      </c>
      <c r="D38" s="8" t="str">
        <f t="shared" si="1"/>
        <v>男</v>
      </c>
      <c r="E38" s="8" t="s">
        <v>45</v>
      </c>
      <c r="F38" s="8" t="s">
        <v>50</v>
      </c>
    </row>
    <row r="39" ht="25" customHeight="1" spans="2:6">
      <c r="B39" s="7">
        <v>37</v>
      </c>
      <c r="C39" s="8" t="str">
        <f>"苏杭"</f>
        <v>苏杭</v>
      </c>
      <c r="D39" s="8" t="str">
        <f t="shared" si="0"/>
        <v>女</v>
      </c>
      <c r="E39" s="8" t="s">
        <v>38</v>
      </c>
      <c r="F39" s="8" t="s">
        <v>50</v>
      </c>
    </row>
    <row r="40" ht="25" customHeight="1" spans="2:6">
      <c r="B40" s="7">
        <v>38</v>
      </c>
      <c r="C40" s="8" t="str">
        <f>"何家宝"</f>
        <v>何家宝</v>
      </c>
      <c r="D40" s="8" t="str">
        <f t="shared" si="0"/>
        <v>女</v>
      </c>
      <c r="E40" s="8" t="s">
        <v>38</v>
      </c>
      <c r="F40" s="8" t="s">
        <v>50</v>
      </c>
    </row>
    <row r="41" ht="25" customHeight="1" spans="2:6">
      <c r="B41" s="7">
        <v>39</v>
      </c>
      <c r="C41" s="8" t="str">
        <f>"段逸飞"</f>
        <v>段逸飞</v>
      </c>
      <c r="D41" s="8" t="str">
        <f t="shared" si="1"/>
        <v>男</v>
      </c>
      <c r="E41" s="8" t="s">
        <v>51</v>
      </c>
      <c r="F41" s="8" t="s">
        <v>50</v>
      </c>
    </row>
    <row r="42" ht="25" customHeight="1" spans="2:6">
      <c r="B42" s="7">
        <v>40</v>
      </c>
      <c r="C42" s="8" t="str">
        <f>"宋泳春"</f>
        <v>宋泳春</v>
      </c>
      <c r="D42" s="8" t="str">
        <f t="shared" ref="D42:D47" si="2">"女"</f>
        <v>女</v>
      </c>
      <c r="E42" s="8" t="s">
        <v>29</v>
      </c>
      <c r="F42" s="8" t="s">
        <v>50</v>
      </c>
    </row>
    <row r="43" ht="25" customHeight="1" spans="2:6">
      <c r="B43" s="7">
        <v>41</v>
      </c>
      <c r="C43" s="8" t="str">
        <f>"魏富强"</f>
        <v>魏富强</v>
      </c>
      <c r="D43" s="8" t="str">
        <f>"男"</f>
        <v>男</v>
      </c>
      <c r="E43" s="8" t="s">
        <v>29</v>
      </c>
      <c r="F43" s="8" t="s">
        <v>50</v>
      </c>
    </row>
    <row r="44" ht="25" customHeight="1" spans="2:6">
      <c r="B44" s="7">
        <v>42</v>
      </c>
      <c r="C44" s="8" t="str">
        <f>"侯小丫"</f>
        <v>侯小丫</v>
      </c>
      <c r="D44" s="8" t="str">
        <f t="shared" si="2"/>
        <v>女</v>
      </c>
      <c r="E44" s="8" t="s">
        <v>23</v>
      </c>
      <c r="F44" s="8" t="s">
        <v>50</v>
      </c>
    </row>
    <row r="45" ht="25" customHeight="1" spans="2:6">
      <c r="B45" s="7">
        <v>43</v>
      </c>
      <c r="C45" s="8" t="str">
        <f>"张晓艺"</f>
        <v>张晓艺</v>
      </c>
      <c r="D45" s="8" t="str">
        <f t="shared" si="2"/>
        <v>女</v>
      </c>
      <c r="E45" s="8" t="s">
        <v>23</v>
      </c>
      <c r="F45" s="8" t="s">
        <v>50</v>
      </c>
    </row>
    <row r="46" ht="25" customHeight="1" spans="2:6">
      <c r="B46" s="7">
        <v>44</v>
      </c>
      <c r="C46" s="8" t="str">
        <f>"赵丹妮"</f>
        <v>赵丹妮</v>
      </c>
      <c r="D46" s="8" t="str">
        <f t="shared" si="2"/>
        <v>女</v>
      </c>
      <c r="E46" s="8" t="s">
        <v>52</v>
      </c>
      <c r="F46" s="8" t="s">
        <v>50</v>
      </c>
    </row>
    <row r="47" ht="25" customHeight="1" spans="2:6">
      <c r="B47" s="7">
        <v>45</v>
      </c>
      <c r="C47" s="8" t="str">
        <f>"刘静"</f>
        <v>刘静</v>
      </c>
      <c r="D47" s="8" t="str">
        <f t="shared" si="2"/>
        <v>女</v>
      </c>
      <c r="E47" s="8" t="s">
        <v>52</v>
      </c>
      <c r="F47" s="8" t="s">
        <v>50</v>
      </c>
    </row>
    <row r="48" ht="25" customHeight="1" spans="2:6">
      <c r="B48" s="7">
        <v>46</v>
      </c>
      <c r="C48" s="8" t="str">
        <f>"王益民"</f>
        <v>王益民</v>
      </c>
      <c r="D48" s="8" t="str">
        <f>"男"</f>
        <v>男</v>
      </c>
      <c r="E48" s="8" t="s">
        <v>53</v>
      </c>
      <c r="F48" s="8" t="s">
        <v>50</v>
      </c>
    </row>
    <row r="49" ht="25" customHeight="1" spans="2:6">
      <c r="B49" s="7">
        <v>47</v>
      </c>
      <c r="C49" s="8" t="str">
        <f>"王俏"</f>
        <v>王俏</v>
      </c>
      <c r="D49" s="8" t="str">
        <f t="shared" ref="D49:D56" si="3">"女"</f>
        <v>女</v>
      </c>
      <c r="E49" s="8" t="s">
        <v>53</v>
      </c>
      <c r="F49" s="8" t="s">
        <v>50</v>
      </c>
    </row>
    <row r="50" ht="25" customHeight="1" spans="2:6">
      <c r="B50" s="7">
        <v>48</v>
      </c>
      <c r="C50" s="8" t="str">
        <f>"张虹怡"</f>
        <v>张虹怡</v>
      </c>
      <c r="D50" s="8" t="str">
        <f t="shared" si="3"/>
        <v>女</v>
      </c>
      <c r="E50" s="8" t="s">
        <v>14</v>
      </c>
      <c r="F50" s="8" t="s">
        <v>50</v>
      </c>
    </row>
    <row r="51" ht="25" customHeight="1" spans="2:6">
      <c r="B51" s="7">
        <v>49</v>
      </c>
      <c r="C51" s="8" t="str">
        <f>"魏晓爽"</f>
        <v>魏晓爽</v>
      </c>
      <c r="D51" s="8" t="str">
        <f t="shared" si="3"/>
        <v>女</v>
      </c>
      <c r="E51" s="8" t="s">
        <v>8</v>
      </c>
      <c r="F51" s="8" t="s">
        <v>50</v>
      </c>
    </row>
    <row r="52" ht="25" customHeight="1" spans="2:6">
      <c r="B52" s="7">
        <v>50</v>
      </c>
      <c r="C52" s="8" t="str">
        <f>"徐铭阳"</f>
        <v>徐铭阳</v>
      </c>
      <c r="D52" s="8" t="str">
        <f t="shared" si="3"/>
        <v>女</v>
      </c>
      <c r="E52" s="8" t="s">
        <v>8</v>
      </c>
      <c r="F52" s="8" t="s">
        <v>50</v>
      </c>
    </row>
    <row r="53" ht="25" customHeight="1" spans="2:6">
      <c r="B53" s="7">
        <v>51</v>
      </c>
      <c r="C53" s="8" t="str">
        <f>"姜茹"</f>
        <v>姜茹</v>
      </c>
      <c r="D53" s="8" t="str">
        <f t="shared" si="3"/>
        <v>女</v>
      </c>
      <c r="E53" s="8" t="s">
        <v>8</v>
      </c>
      <c r="F53" s="8" t="s">
        <v>54</v>
      </c>
    </row>
    <row r="54" ht="25" customHeight="1" spans="2:6">
      <c r="B54" s="7">
        <v>52</v>
      </c>
      <c r="C54" s="8" t="str">
        <f>"赵佩林"</f>
        <v>赵佩林</v>
      </c>
      <c r="D54" s="8" t="str">
        <f t="shared" si="3"/>
        <v>女</v>
      </c>
      <c r="E54" s="8" t="s">
        <v>14</v>
      </c>
      <c r="F54" s="8" t="s">
        <v>54</v>
      </c>
    </row>
    <row r="55" ht="25" customHeight="1" spans="2:6">
      <c r="B55" s="7">
        <v>53</v>
      </c>
      <c r="C55" s="8" t="str">
        <f>"辛永迪"</f>
        <v>辛永迪</v>
      </c>
      <c r="D55" s="8" t="str">
        <f t="shared" si="3"/>
        <v>女</v>
      </c>
      <c r="E55" s="8" t="s">
        <v>14</v>
      </c>
      <c r="F55" s="8" t="s">
        <v>54</v>
      </c>
    </row>
    <row r="56" ht="25" customHeight="1" spans="2:6">
      <c r="B56" s="7">
        <v>54</v>
      </c>
      <c r="C56" s="8" t="str">
        <f>"郭琳"</f>
        <v>郭琳</v>
      </c>
      <c r="D56" s="8" t="str">
        <f t="shared" si="3"/>
        <v>女</v>
      </c>
      <c r="E56" s="8" t="s">
        <v>21</v>
      </c>
      <c r="F56" s="8" t="s">
        <v>54</v>
      </c>
    </row>
    <row r="57" ht="25" customHeight="1" spans="2:6">
      <c r="B57" s="7">
        <v>55</v>
      </c>
      <c r="C57" s="8" t="str">
        <f>"马元菁"</f>
        <v>马元菁</v>
      </c>
      <c r="D57" s="8" t="str">
        <f t="shared" ref="D57:D63" si="4">"男"</f>
        <v>男</v>
      </c>
      <c r="E57" s="8" t="s">
        <v>53</v>
      </c>
      <c r="F57" s="8" t="s">
        <v>54</v>
      </c>
    </row>
    <row r="58" ht="25" customHeight="1" spans="2:6">
      <c r="B58" s="7">
        <v>56</v>
      </c>
      <c r="C58" s="8" t="str">
        <f>"武蓓蕾"</f>
        <v>武蓓蕾</v>
      </c>
      <c r="D58" s="8" t="str">
        <f t="shared" ref="D58:D61" si="5">"女"</f>
        <v>女</v>
      </c>
      <c r="E58" s="8" t="s">
        <v>52</v>
      </c>
      <c r="F58" s="8" t="s">
        <v>54</v>
      </c>
    </row>
    <row r="59" ht="25" customHeight="1" spans="2:6">
      <c r="B59" s="7">
        <v>57</v>
      </c>
      <c r="C59" s="8" t="str">
        <f>"周伟杰"</f>
        <v>周伟杰</v>
      </c>
      <c r="D59" s="8" t="str">
        <f t="shared" si="4"/>
        <v>男</v>
      </c>
      <c r="E59" s="8" t="s">
        <v>52</v>
      </c>
      <c r="F59" s="8" t="s">
        <v>54</v>
      </c>
    </row>
    <row r="60" ht="25" customHeight="1" spans="2:6">
      <c r="B60" s="7">
        <v>58</v>
      </c>
      <c r="C60" s="8" t="str">
        <f>"梁宛笛"</f>
        <v>梁宛笛</v>
      </c>
      <c r="D60" s="8" t="str">
        <f t="shared" si="5"/>
        <v>女</v>
      </c>
      <c r="E60" s="8" t="s">
        <v>23</v>
      </c>
      <c r="F60" s="8" t="s">
        <v>54</v>
      </c>
    </row>
    <row r="61" ht="25" customHeight="1" spans="2:6">
      <c r="B61" s="7">
        <v>59</v>
      </c>
      <c r="C61" s="8" t="str">
        <f>"张浩迪"</f>
        <v>张浩迪</v>
      </c>
      <c r="D61" s="8" t="str">
        <f t="shared" si="5"/>
        <v>女</v>
      </c>
      <c r="E61" s="8" t="s">
        <v>23</v>
      </c>
      <c r="F61" s="8" t="s">
        <v>54</v>
      </c>
    </row>
    <row r="62" ht="25" customHeight="1" spans="2:6">
      <c r="B62" s="7">
        <v>60</v>
      </c>
      <c r="C62" s="8" t="str">
        <f>"王乐"</f>
        <v>王乐</v>
      </c>
      <c r="D62" s="8" t="str">
        <f t="shared" si="4"/>
        <v>男</v>
      </c>
      <c r="E62" s="8" t="s">
        <v>33</v>
      </c>
      <c r="F62" s="8" t="s">
        <v>54</v>
      </c>
    </row>
    <row r="63" ht="25" customHeight="1" spans="2:6">
      <c r="B63" s="7">
        <v>61</v>
      </c>
      <c r="C63" s="8" t="str">
        <f>"时满"</f>
        <v>时满</v>
      </c>
      <c r="D63" s="8" t="str">
        <f t="shared" si="4"/>
        <v>男</v>
      </c>
      <c r="E63" s="8" t="s">
        <v>33</v>
      </c>
      <c r="F63" s="8" t="s">
        <v>54</v>
      </c>
    </row>
    <row r="64" ht="25" customHeight="1" spans="2:6">
      <c r="B64" s="7">
        <v>62</v>
      </c>
      <c r="C64" s="8" t="str">
        <f>"孙清新"</f>
        <v>孙清新</v>
      </c>
      <c r="D64" s="8" t="str">
        <f t="shared" ref="D64:D68" si="6">"女"</f>
        <v>女</v>
      </c>
      <c r="E64" s="8" t="s">
        <v>33</v>
      </c>
      <c r="F64" s="8" t="s">
        <v>54</v>
      </c>
    </row>
    <row r="65" ht="25" customHeight="1" spans="2:6">
      <c r="B65" s="7">
        <v>63</v>
      </c>
      <c r="C65" s="8" t="str">
        <f>"芮佳"</f>
        <v>芮佳</v>
      </c>
      <c r="D65" s="8" t="str">
        <f t="shared" si="6"/>
        <v>女</v>
      </c>
      <c r="E65" s="8" t="s">
        <v>55</v>
      </c>
      <c r="F65" s="8" t="s">
        <v>54</v>
      </c>
    </row>
    <row r="66" ht="25" customHeight="1" spans="2:6">
      <c r="B66" s="7">
        <v>64</v>
      </c>
      <c r="C66" s="8" t="str">
        <f>"秦仪"</f>
        <v>秦仪</v>
      </c>
      <c r="D66" s="8" t="str">
        <f t="shared" si="6"/>
        <v>女</v>
      </c>
      <c r="E66" s="8" t="s">
        <v>56</v>
      </c>
      <c r="F66" s="8" t="s">
        <v>54</v>
      </c>
    </row>
    <row r="67" ht="25" customHeight="1" spans="2:6">
      <c r="B67" s="7">
        <v>65</v>
      </c>
      <c r="C67" s="8" t="str">
        <f>"渠畅"</f>
        <v>渠畅</v>
      </c>
      <c r="D67" s="8" t="str">
        <f t="shared" si="6"/>
        <v>女</v>
      </c>
      <c r="E67" s="8" t="s">
        <v>56</v>
      </c>
      <c r="F67" s="8" t="s">
        <v>54</v>
      </c>
    </row>
    <row r="68" ht="25" customHeight="1" spans="2:6">
      <c r="B68" s="7">
        <v>66</v>
      </c>
      <c r="C68" s="8" t="str">
        <f>"谭楚楚"</f>
        <v>谭楚楚</v>
      </c>
      <c r="D68" s="8" t="str">
        <f t="shared" si="6"/>
        <v>女</v>
      </c>
      <c r="E68" s="8" t="s">
        <v>38</v>
      </c>
      <c r="F68" s="8" t="s">
        <v>54</v>
      </c>
    </row>
    <row r="69" ht="25" customHeight="1" spans="2:6">
      <c r="B69" s="7">
        <v>67</v>
      </c>
      <c r="C69" s="8" t="str">
        <f>"黄宜杭"</f>
        <v>黄宜杭</v>
      </c>
      <c r="D69" s="8" t="str">
        <f>"男"</f>
        <v>男</v>
      </c>
      <c r="E69" s="8" t="s">
        <v>38</v>
      </c>
      <c r="F69" s="8" t="s">
        <v>54</v>
      </c>
    </row>
    <row r="70" ht="25" customHeight="1" spans="2:6">
      <c r="B70" s="7">
        <v>68</v>
      </c>
      <c r="C70" s="8" t="str">
        <f>"张珂"</f>
        <v>张珂</v>
      </c>
      <c r="D70" s="8" t="str">
        <f>"女"</f>
        <v>女</v>
      </c>
      <c r="E70" s="8" t="s">
        <v>45</v>
      </c>
      <c r="F70" s="8" t="s">
        <v>54</v>
      </c>
    </row>
    <row r="71" ht="25" customHeight="1" spans="2:6">
      <c r="B71" s="7">
        <v>69</v>
      </c>
      <c r="C71" s="8" t="str">
        <f>"姚蜜"</f>
        <v>姚蜜</v>
      </c>
      <c r="D71" s="8" t="str">
        <f>"女"</f>
        <v>女</v>
      </c>
      <c r="E71" s="8" t="s">
        <v>49</v>
      </c>
      <c r="F71" s="8" t="s">
        <v>54</v>
      </c>
    </row>
  </sheetData>
  <sortState ref="B3:L88">
    <sortCondition ref="F3:F88"/>
    <sortCondition ref="E3:E88"/>
  </sortState>
  <mergeCells count="1">
    <mergeCell ref="B1:F1"/>
  </mergeCells>
  <conditionalFormatting sqref="C2">
    <cfRule type="duplicateValues" dxfId="0" priority="8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赤脚踏浪</cp:lastModifiedBy>
  <dcterms:created xsi:type="dcterms:W3CDTF">2024-03-23T04:09:00Z</dcterms:created>
  <dcterms:modified xsi:type="dcterms:W3CDTF">2025-07-03T02:50:48Z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B50265375F8D4833AD2A687E9661FB38_13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